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5416" windowWidth="9105" windowHeight="11760" tabRatio="856" activeTab="5"/>
  </bookViews>
  <sheets>
    <sheet name="Квалификация" sheetId="1" r:id="rId1"/>
    <sheet name="Спринт М" sheetId="2" r:id="rId2"/>
    <sheet name="Спринт Ж" sheetId="3" r:id="rId3"/>
    <sheet name="Слалом м" sheetId="4" r:id="rId4"/>
    <sheet name="Гонка " sheetId="5" r:id="rId5"/>
    <sheet name="Многоборье" sheetId="6" r:id="rId6"/>
  </sheets>
  <definedNames/>
  <calcPr fullCalcOnLoad="1"/>
</workbook>
</file>

<file path=xl/sharedStrings.xml><?xml version="1.0" encoding="utf-8"?>
<sst xmlns="http://schemas.openxmlformats.org/spreadsheetml/2006/main" count="439" uniqueCount="113">
  <si>
    <t>№ команды</t>
  </si>
  <si>
    <t>Команда</t>
  </si>
  <si>
    <t>Состав команды</t>
  </si>
  <si>
    <t>Место</t>
  </si>
  <si>
    <t>Финал Б</t>
  </si>
  <si>
    <t>Финал А</t>
  </si>
  <si>
    <t>Результат</t>
  </si>
  <si>
    <t>Место в заезде</t>
  </si>
  <si>
    <t>Время на дистанции</t>
  </si>
  <si>
    <t>1</t>
  </si>
  <si>
    <t>2</t>
  </si>
  <si>
    <t>3</t>
  </si>
  <si>
    <t>4</t>
  </si>
  <si>
    <t>5</t>
  </si>
  <si>
    <t>Сумма штрафов</t>
  </si>
  <si>
    <t>Штрафное время</t>
  </si>
  <si>
    <t xml:space="preserve">Место в заезде </t>
  </si>
  <si>
    <t>Длинная гонка</t>
  </si>
  <si>
    <t>Квалификация</t>
  </si>
  <si>
    <t>Время старта</t>
  </si>
  <si>
    <t>Время финиша</t>
  </si>
  <si>
    <t>Попытка</t>
  </si>
  <si>
    <t>Очки</t>
  </si>
  <si>
    <t>Лучший результат</t>
  </si>
  <si>
    <t>Ворота</t>
  </si>
  <si>
    <t>Главный судья</t>
  </si>
  <si>
    <t>Главный секретарь</t>
  </si>
  <si>
    <t>Параллельный спринт</t>
  </si>
  <si>
    <t>Слалом</t>
  </si>
  <si>
    <t>6</t>
  </si>
  <si>
    <t>8</t>
  </si>
  <si>
    <t>1/2 финала</t>
  </si>
  <si>
    <t>Старт</t>
  </si>
  <si>
    <t>Финиш</t>
  </si>
  <si>
    <t>Штутина М.В., ССВК, Санкт-Петербург</t>
  </si>
  <si>
    <t>Губаненков С.М., ССВК, Санкт-Петербург</t>
  </si>
  <si>
    <t>7</t>
  </si>
  <si>
    <t>Группа мужчины</t>
  </si>
  <si>
    <t>Класс судов R4</t>
  </si>
  <si>
    <t>Группа женщины</t>
  </si>
  <si>
    <t xml:space="preserve">Класс судов R4  </t>
  </si>
  <si>
    <t>р. Вуокса, пос. Лосево, Ленинградская область</t>
  </si>
  <si>
    <t>Штрафы на старте</t>
  </si>
  <si>
    <t>Параллельный  спринт</t>
  </si>
  <si>
    <t xml:space="preserve"> </t>
  </si>
  <si>
    <t>Протокол результатов</t>
  </si>
  <si>
    <r>
      <t xml:space="preserve">Протокол </t>
    </r>
    <r>
      <rPr>
        <sz val="14"/>
        <color indexed="8"/>
        <rFont val="Arial"/>
        <family val="2"/>
      </rPr>
      <t xml:space="preserve"> результатов</t>
    </r>
  </si>
  <si>
    <t>Протокол  результатов</t>
  </si>
  <si>
    <t>07 - 09 июня 2019</t>
  </si>
  <si>
    <t>Яковлева Н.Л., 3 СК, Санкт-Петербург</t>
  </si>
  <si>
    <t xml:space="preserve">Общественная организация «Региональная спортивная федерация рафтинга Санкт-Петербурга» 
Комитет по физической культуре и спорту Санкт-Петербурга 
Санкт-Петербургское государственное автономное учреждение «Центр подготовки спортивных сборных команд Санкт-Петербурга» 
</t>
  </si>
  <si>
    <t>Чемпионат Санкт-Петербурга по рафтингу среди мужчин и женщин</t>
  </si>
  <si>
    <t>СДЮСШОР-резерв 2 ГБОУ "Балтийский берег"</t>
  </si>
  <si>
    <t>СДЮСШОР-резерв 1 ГБОУ "Балтийский берег"</t>
  </si>
  <si>
    <t>Балтийский берег-ветераны</t>
  </si>
  <si>
    <t>СДЮСШОР ГБОУ "Балтийский берег"</t>
  </si>
  <si>
    <t>Тайлаков Сергей, Круглов Олег, Курдов Олег, Рябов Евгений</t>
  </si>
  <si>
    <t>Гарифуллин Михаил, Куцый Владимир, Чехович, Никитин Кирилл</t>
  </si>
  <si>
    <t>Мухин Корней, Мурышкин Савелий, Лыгин Григорий, Токаревский Олег</t>
  </si>
  <si>
    <t xml:space="preserve">Подгорная Анастасия, Дрозд Людмила, Несмиянова Екатерина, Васькова Анастасия </t>
  </si>
  <si>
    <t>Кивиниеми</t>
  </si>
  <si>
    <t>Полянский Егор, Иванов Леонид, Татьянин Михаил, Хлопонин Артем</t>
  </si>
  <si>
    <t>Kivigirl</t>
  </si>
  <si>
    <t>Шиманская Мария, Гагарская Полина, Болгарская Александра, Брагина Валерия</t>
  </si>
  <si>
    <t>СДЮСШОР-резерв ГБОУ "Балтийский берег"</t>
  </si>
  <si>
    <t>Солнцев Степан, Савченков Денис, Кузнецов Антон, Зинкевич Игорь</t>
  </si>
  <si>
    <t>СДЮСШОР-основа "Балтийский берег"</t>
  </si>
  <si>
    <t>Бахвалов Евгений, Котенко Даниил, Крюков Александр, Пнюшков Александр</t>
  </si>
  <si>
    <t>100</t>
  </si>
  <si>
    <t>Мужчины</t>
  </si>
  <si>
    <t>Женщины</t>
  </si>
  <si>
    <t>75</t>
  </si>
  <si>
    <t>Буй 1</t>
  </si>
  <si>
    <t>Буй 2</t>
  </si>
  <si>
    <t>Буй 3</t>
  </si>
  <si>
    <t>Буй 4</t>
  </si>
  <si>
    <t>не взят</t>
  </si>
  <si>
    <t>взят</t>
  </si>
  <si>
    <t>Штрафы общее</t>
  </si>
  <si>
    <t>Полянский Егор, Иванов Леонид, Татьянин Михаил, Киселев Георгий</t>
  </si>
  <si>
    <t>170</t>
  </si>
  <si>
    <t>180</t>
  </si>
  <si>
    <t>200</t>
  </si>
  <si>
    <t>190</t>
  </si>
  <si>
    <t>-</t>
  </si>
  <si>
    <t>Штрафы сумма</t>
  </si>
  <si>
    <t>Отборочный этап</t>
  </si>
  <si>
    <t>СДЮСШОР-м/ж ГБОУ "Балтийский берег"</t>
  </si>
  <si>
    <t>СДЮСШОР-основа ГБОУ "Балтийский берег"</t>
  </si>
  <si>
    <t>Кузнецов Антон, Подгорная Анастасия, Дрозд Людмила, Несмиянова Екатерина, Васькова Анастасия, Мурышкин Савелий</t>
  </si>
  <si>
    <t>Гарифуллин Михаил, Куцый Владимир, Чехович Вадим, Лыгин Григорий, Никитин Кирилл, Мухин Корней</t>
  </si>
  <si>
    <t>Бахвалов Евгений, Котенко Даниил, Крюков Александр, Пнюшков александр, Солнцев Степан, Савченков Денис</t>
  </si>
  <si>
    <t>03:08,00,0</t>
  </si>
  <si>
    <t>Тайлаков Сергей, Круглов Олег, Курдов Олег, Рябев Евгений</t>
  </si>
  <si>
    <t>Гарифуллин Михаил, Куцый Владимир, Чехович Вадим, Никитин Кирилл</t>
  </si>
  <si>
    <t>Подгорная Анастасия, Дрозд Людмила, Несмиянова Екатерина, Васькова Анастасия</t>
  </si>
  <si>
    <t>Многоборье</t>
  </si>
  <si>
    <t>Тренер</t>
  </si>
  <si>
    <t>Промежуточный рейтинг</t>
  </si>
  <si>
    <t>Сумма очков</t>
  </si>
  <si>
    <t>Полянский Е.А.</t>
  </si>
  <si>
    <t>Ниренбург Т.Л.</t>
  </si>
  <si>
    <t>Анаьева М.С.</t>
  </si>
  <si>
    <t>Губаненкова   А.С.</t>
  </si>
  <si>
    <t>Губаненкова А.С.</t>
  </si>
  <si>
    <t>Солнцев Степан, Савченков Денис, Кузнецов Антон, Горюнов Алексей</t>
  </si>
  <si>
    <t>Тайлаков Сергей, Круглов Олег, Курдов Олег, Рябев Евгений, Горяченков Алексей</t>
  </si>
  <si>
    <t>Солнцев Степан, Савченков Денис, Кузнецов Антон, Зинкевич Игорь, Горюнов Алексей</t>
  </si>
  <si>
    <t>Подгорная Анастасия, Дрозд Людмила, Несмиянова Екатерина, Васькова Анастасия, Губаненкова Анастасия</t>
  </si>
  <si>
    <t>Шиманская Мария, Гагарская Полина, Болгарская Александра</t>
  </si>
  <si>
    <t xml:space="preserve">Общественная организация «Региональная спортивная федерация рафтинга Санкт-Петербурга» 
Комитет по физической культуре и спорту Санкт-Петербурга 
Санкт-Петербургское государственное автономное учреждение «Центр подготовки спортивных сборных команд Санкт-Петербурга» </t>
  </si>
  <si>
    <t>Подгорная Анастасия, Дрозд Людмила, Несмиянова Екатерина, Губаненкова Анастасия</t>
  </si>
  <si>
    <t xml:space="preserve">         Класс судов R4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</si>
</sst>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  <numFmt numFmtId="182" formatCode="0.00;[Red]0.00"/>
    <numFmt numFmtId="183" formatCode="h:mm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 Cyr"/>
      <family val="2"/>
    </font>
    <font>
      <sz val="14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5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2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63" fillId="0" borderId="0" xfId="0" applyFont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0" fontId="2" fillId="0" borderId="10" xfId="33" applyFont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 vertical="center" wrapText="1"/>
    </xf>
    <xf numFmtId="173" fontId="9" fillId="0" borderId="0" xfId="0" applyNumberFormat="1" applyFont="1" applyAlignment="1">
      <alignment vertical="center" wrapText="1"/>
    </xf>
    <xf numFmtId="173" fontId="3" fillId="0" borderId="0" xfId="0" applyNumberFormat="1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2" fillId="0" borderId="0" xfId="33" applyFont="1" applyBorder="1" applyAlignment="1" applyProtection="1">
      <alignment horizontal="center" vertical="center"/>
      <protection/>
    </xf>
    <xf numFmtId="0" fontId="14" fillId="0" borderId="0" xfId="33" applyFont="1" applyBorder="1" applyAlignment="1" applyProtection="1">
      <alignment horizontal="left" vertical="center" wrapText="1"/>
      <protection/>
    </xf>
    <xf numFmtId="0" fontId="12" fillId="0" borderId="15" xfId="33" applyFont="1" applyBorder="1" applyAlignment="1" applyProtection="1">
      <alignment horizontal="center" wrapText="1"/>
      <protection/>
    </xf>
    <xf numFmtId="173" fontId="2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0" fontId="12" fillId="0" borderId="15" xfId="33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16" fillId="0" borderId="10" xfId="33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horizontal="center" vertical="center"/>
    </xf>
    <xf numFmtId="173" fontId="65" fillId="0" borderId="13" xfId="0" applyNumberFormat="1" applyFont="1" applyFill="1" applyBorder="1" applyAlignment="1">
      <alignment horizontal="center" vertical="center"/>
    </xf>
    <xf numFmtId="1" fontId="65" fillId="0" borderId="13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173" fontId="65" fillId="0" borderId="14" xfId="0" applyNumberFormat="1" applyFont="1" applyFill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2" fillId="0" borderId="0" xfId="33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65" fillId="0" borderId="13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4" fillId="0" borderId="10" xfId="33" applyFont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173" fontId="2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49" fontId="63" fillId="0" borderId="0" xfId="0" applyNumberFormat="1" applyFont="1" applyAlignment="1">
      <alignment horizontal="center" vertical="center" wrapText="1"/>
    </xf>
    <xf numFmtId="49" fontId="63" fillId="0" borderId="0" xfId="0" applyNumberFormat="1" applyFont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73" fontId="6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3" fontId="63" fillId="0" borderId="0" xfId="0" applyNumberFormat="1" applyFont="1" applyFill="1" applyBorder="1" applyAlignment="1">
      <alignment/>
    </xf>
    <xf numFmtId="173" fontId="63" fillId="0" borderId="0" xfId="0" applyNumberFormat="1" applyFont="1" applyBorder="1" applyAlignment="1">
      <alignment/>
    </xf>
    <xf numFmtId="49" fontId="63" fillId="0" borderId="0" xfId="0" applyNumberFormat="1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4" xfId="33" applyFont="1" applyBorder="1" applyAlignment="1" applyProtection="1">
      <alignment horizontal="center" vertical="center" wrapText="1"/>
      <protection/>
    </xf>
    <xf numFmtId="0" fontId="2" fillId="0" borderId="13" xfId="33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center" vertical="center" wrapText="1"/>
      <protection/>
    </xf>
    <xf numFmtId="0" fontId="2" fillId="0" borderId="21" xfId="33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7" fillId="0" borderId="0" xfId="0" applyNumberFormat="1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73" fontId="2" fillId="0" borderId="26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13" xfId="33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 wrapText="1"/>
    </xf>
    <xf numFmtId="173" fontId="65" fillId="0" borderId="0" xfId="0" applyNumberFormat="1" applyFont="1" applyFill="1" applyBorder="1" applyAlignment="1">
      <alignment vertical="center" wrapText="1"/>
    </xf>
    <xf numFmtId="49" fontId="65" fillId="0" borderId="0" xfId="0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/>
    </xf>
    <xf numFmtId="20" fontId="63" fillId="0" borderId="10" xfId="0" applyNumberFormat="1" applyFont="1" applyFill="1" applyBorder="1" applyAlignment="1">
      <alignment horizontal="center" vertical="center"/>
    </xf>
    <xf numFmtId="47" fontId="63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21" fontId="63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/>
    </xf>
    <xf numFmtId="0" fontId="14" fillId="0" borderId="0" xfId="33" applyFont="1" applyBorder="1" applyAlignment="1" applyProtection="1">
      <alignment horizontal="center" vertical="center" wrapText="1"/>
      <protection/>
    </xf>
    <xf numFmtId="173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2" fillId="0" borderId="10" xfId="33" applyFont="1" applyBorder="1" applyAlignment="1" applyProtection="1">
      <alignment horizontal="center" vertical="center" wrapText="1"/>
      <protection/>
    </xf>
    <xf numFmtId="173" fontId="65" fillId="0" borderId="21" xfId="0" applyNumberFormat="1" applyFont="1" applyFill="1" applyBorder="1" applyAlignment="1">
      <alignment horizontal="center" vertical="center"/>
    </xf>
    <xf numFmtId="0" fontId="65" fillId="0" borderId="21" xfId="0" applyNumberFormat="1" applyFont="1" applyFill="1" applyBorder="1" applyAlignment="1">
      <alignment horizontal="center" vertical="center" wrapText="1"/>
    </xf>
    <xf numFmtId="1" fontId="65" fillId="0" borderId="21" xfId="0" applyNumberFormat="1" applyFont="1" applyFill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16" fillId="0" borderId="21" xfId="33" applyFont="1" applyBorder="1" applyAlignment="1" applyProtection="1">
      <alignment horizontal="center" wrapText="1"/>
      <protection/>
    </xf>
    <xf numFmtId="173" fontId="65" fillId="0" borderId="21" xfId="0" applyNumberFormat="1" applyFont="1" applyFill="1" applyBorder="1" applyAlignment="1">
      <alignment vertical="center" wrapText="1"/>
    </xf>
    <xf numFmtId="0" fontId="16" fillId="0" borderId="13" xfId="33" applyFont="1" applyBorder="1" applyAlignment="1" applyProtection="1">
      <alignment horizontal="center" wrapText="1"/>
      <protection/>
    </xf>
    <xf numFmtId="173" fontId="65" fillId="0" borderId="13" xfId="0" applyNumberFormat="1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wrapText="1"/>
    </xf>
    <xf numFmtId="173" fontId="65" fillId="0" borderId="14" xfId="0" applyNumberFormat="1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wrapText="1"/>
    </xf>
    <xf numFmtId="0" fontId="65" fillId="0" borderId="22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horizontal="center" vertical="center"/>
    </xf>
    <xf numFmtId="0" fontId="16" fillId="0" borderId="24" xfId="33" applyFont="1" applyFill="1" applyBorder="1" applyAlignment="1" applyProtection="1">
      <alignment horizontal="center" vertical="center"/>
      <protection/>
    </xf>
    <xf numFmtId="0" fontId="66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16" fillId="0" borderId="30" xfId="33" applyFont="1" applyBorder="1" applyAlignment="1" applyProtection="1">
      <alignment horizontal="center" vertical="center"/>
      <protection/>
    </xf>
    <xf numFmtId="0" fontId="16" fillId="0" borderId="25" xfId="33" applyFont="1" applyBorder="1" applyAlignment="1" applyProtection="1">
      <alignment horizontal="center" vertical="center" wrapText="1"/>
      <protection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33" applyFont="1" applyFill="1" applyBorder="1" applyAlignment="1" applyProtection="1">
      <alignment horizontal="center" vertical="center"/>
      <protection/>
    </xf>
    <xf numFmtId="0" fontId="12" fillId="0" borderId="0" xfId="33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 wrapText="1"/>
    </xf>
    <xf numFmtId="0" fontId="14" fillId="0" borderId="10" xfId="33" applyFont="1" applyBorder="1" applyAlignment="1" applyProtection="1">
      <alignment horizontal="center" vertical="center"/>
      <protection/>
    </xf>
    <xf numFmtId="1" fontId="23" fillId="0" borderId="0" xfId="0" applyNumberFormat="1" applyFont="1" applyFill="1" applyBorder="1" applyAlignment="1">
      <alignment vertical="center"/>
    </xf>
    <xf numFmtId="0" fontId="14" fillId="0" borderId="10" xfId="33" applyFont="1" applyFill="1" applyBorder="1" applyAlignment="1" applyProtection="1">
      <alignment horizontal="center" vertical="center"/>
      <protection/>
    </xf>
    <xf numFmtId="0" fontId="14" fillId="0" borderId="10" xfId="33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22" fontId="1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0" fontId="24" fillId="0" borderId="10" xfId="33" applyFont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33" applyFont="1" applyBorder="1" applyAlignment="1" applyProtection="1">
      <alignment horizontal="center" vertical="center" wrapText="1"/>
      <protection/>
    </xf>
    <xf numFmtId="173" fontId="6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3" fontId="63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31" xfId="0" applyFont="1" applyFill="1" applyBorder="1" applyAlignment="1">
      <alignment horizontal="right"/>
    </xf>
    <xf numFmtId="49" fontId="17" fillId="0" borderId="0" xfId="0" applyNumberFormat="1" applyFont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 wrapText="1"/>
    </xf>
    <xf numFmtId="173" fontId="6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73" fontId="6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3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33" applyFont="1" applyBorder="1" applyAlignment="1" applyProtection="1">
      <alignment horizontal="center" vertical="center" wrapText="1"/>
      <protection/>
    </xf>
    <xf numFmtId="173" fontId="63" fillId="0" borderId="0" xfId="0" applyNumberFormat="1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16" fillId="0" borderId="24" xfId="33" applyFont="1" applyBorder="1" applyAlignment="1" applyProtection="1">
      <alignment horizontal="center" vertical="center"/>
      <protection/>
    </xf>
    <xf numFmtId="0" fontId="16" fillId="0" borderId="13" xfId="33" applyFont="1" applyBorder="1" applyAlignment="1" applyProtection="1">
      <alignment horizontal="center" vertical="center" wrapText="1"/>
      <protection/>
    </xf>
    <xf numFmtId="0" fontId="16" fillId="0" borderId="13" xfId="33" applyFont="1" applyBorder="1" applyAlignment="1" applyProtection="1">
      <alignment horizontal="center" wrapText="1"/>
      <protection/>
    </xf>
    <xf numFmtId="173" fontId="65" fillId="0" borderId="13" xfId="0" applyNumberFormat="1" applyFont="1" applyFill="1" applyBorder="1" applyAlignment="1">
      <alignment horizontal="center" vertical="center" wrapText="1"/>
    </xf>
    <xf numFmtId="0" fontId="65" fillId="0" borderId="16" xfId="0" applyNumberFormat="1" applyFont="1" applyFill="1" applyBorder="1" applyAlignment="1">
      <alignment horizontal="center" vertical="center" wrapText="1"/>
    </xf>
    <xf numFmtId="0" fontId="16" fillId="0" borderId="12" xfId="33" applyFont="1" applyBorder="1" applyAlignment="1" applyProtection="1">
      <alignment horizontal="center" vertical="center"/>
      <protection/>
    </xf>
    <xf numFmtId="0" fontId="16" fillId="0" borderId="14" xfId="33" applyFont="1" applyBorder="1" applyAlignment="1" applyProtection="1">
      <alignment horizontal="center" vertical="center" wrapText="1"/>
      <protection/>
    </xf>
    <xf numFmtId="0" fontId="16" fillId="0" borderId="14" xfId="33" applyFont="1" applyBorder="1" applyAlignment="1" applyProtection="1">
      <alignment horizontal="center" wrapText="1"/>
      <protection/>
    </xf>
    <xf numFmtId="173" fontId="65" fillId="0" borderId="14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65" fillId="0" borderId="13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16" fillId="0" borderId="24" xfId="33" applyFont="1" applyFill="1" applyBorder="1" applyAlignment="1" applyProtection="1">
      <alignment horizontal="center" vertical="center"/>
      <protection/>
    </xf>
    <xf numFmtId="0" fontId="16" fillId="0" borderId="12" xfId="33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4" fillId="0" borderId="15" xfId="33" applyFont="1" applyBorder="1" applyAlignment="1" applyProtection="1">
      <alignment horizontal="center" vertical="center" wrapText="1"/>
      <protection/>
    </xf>
    <xf numFmtId="0" fontId="44" fillId="0" borderId="33" xfId="33" applyFont="1" applyBorder="1" applyAlignment="1" applyProtection="1">
      <alignment horizontal="center" vertical="center" wrapText="1"/>
      <protection/>
    </xf>
    <xf numFmtId="0" fontId="44" fillId="0" borderId="34" xfId="33" applyFont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4" fillId="0" borderId="31" xfId="33" applyFont="1" applyBorder="1" applyAlignment="1" applyProtection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90" zoomScaleNormal="90" zoomScalePageLayoutView="0" workbookViewId="0" topLeftCell="A1">
      <selection activeCell="A5" sqref="A5:IV5"/>
    </sheetView>
  </sheetViews>
  <sheetFormatPr defaultColWidth="9.140625" defaultRowHeight="15"/>
  <cols>
    <col min="1" max="1" width="10.28125" style="9" customWidth="1"/>
    <col min="2" max="2" width="41.8515625" style="9" customWidth="1"/>
    <col min="3" max="3" width="50.421875" style="10" customWidth="1"/>
    <col min="4" max="4" width="14.57421875" style="10" bestFit="1" customWidth="1"/>
    <col min="5" max="5" width="15.7109375" style="10" bestFit="1" customWidth="1"/>
    <col min="6" max="6" width="9.00390625" style="10" customWidth="1"/>
    <col min="7" max="7" width="14.8515625" style="10" customWidth="1"/>
    <col min="8" max="8" width="7.8515625" style="9" bestFit="1" customWidth="1"/>
    <col min="9" max="16384" width="9.140625" style="8" customWidth="1"/>
  </cols>
  <sheetData>
    <row r="1" spans="1:10" s="106" customFormat="1" ht="65.25" customHeight="1">
      <c r="A1" s="278" t="s">
        <v>50</v>
      </c>
      <c r="B1" s="278"/>
      <c r="C1" s="278"/>
      <c r="D1" s="278"/>
      <c r="E1" s="278"/>
      <c r="F1" s="278"/>
      <c r="G1" s="278"/>
      <c r="H1" s="278"/>
      <c r="I1" s="278"/>
      <c r="J1" s="17"/>
    </row>
    <row r="2" spans="1:7" s="108" customFormat="1" ht="8.25" customHeight="1">
      <c r="A2" s="1"/>
      <c r="B2" s="1"/>
      <c r="C2" s="1"/>
      <c r="D2" s="1"/>
      <c r="E2" s="1"/>
      <c r="F2" s="1"/>
      <c r="G2" s="1"/>
    </row>
    <row r="3" spans="1:9" s="108" customFormat="1" ht="23.25" customHeight="1">
      <c r="A3" s="277" t="s">
        <v>51</v>
      </c>
      <c r="B3" s="277"/>
      <c r="C3" s="277"/>
      <c r="D3" s="277"/>
      <c r="E3" s="277"/>
      <c r="F3" s="277"/>
      <c r="G3" s="277"/>
      <c r="H3" s="277"/>
      <c r="I3" s="277"/>
    </row>
    <row r="4" spans="1:7" s="108" customFormat="1" ht="10.5" customHeight="1">
      <c r="A4" s="110"/>
      <c r="B4" s="110"/>
      <c r="C4" s="111"/>
      <c r="D4" s="111"/>
      <c r="E4" s="111"/>
      <c r="F4" s="111"/>
      <c r="G4" s="111"/>
    </row>
    <row r="5" spans="1:9" s="108" customFormat="1" ht="15" customHeight="1">
      <c r="A5" s="281" t="s">
        <v>38</v>
      </c>
      <c r="B5" s="281"/>
      <c r="C5" s="281"/>
      <c r="D5" s="281"/>
      <c r="E5" s="281"/>
      <c r="F5" s="281"/>
      <c r="G5" s="281"/>
      <c r="H5" s="281"/>
      <c r="I5" s="281"/>
    </row>
    <row r="6" spans="1:9" s="108" customFormat="1" ht="18" customHeight="1">
      <c r="A6" s="276" t="s">
        <v>45</v>
      </c>
      <c r="B6" s="276"/>
      <c r="C6" s="276"/>
      <c r="D6" s="276"/>
      <c r="E6" s="276"/>
      <c r="F6" s="276"/>
      <c r="G6" s="276"/>
      <c r="H6" s="276"/>
      <c r="I6" s="276"/>
    </row>
    <row r="7" spans="1:9" s="108" customFormat="1" ht="23.25" customHeight="1">
      <c r="A7" s="280" t="s">
        <v>18</v>
      </c>
      <c r="B7" s="280"/>
      <c r="C7" s="280"/>
      <c r="D7" s="280"/>
      <c r="E7" s="280"/>
      <c r="F7" s="280"/>
      <c r="G7" s="280"/>
      <c r="H7" s="280"/>
      <c r="I7" s="280"/>
    </row>
    <row r="8" spans="1:12" ht="14.25">
      <c r="A8" s="112"/>
      <c r="B8" s="112"/>
      <c r="C8" s="113"/>
      <c r="D8" s="113"/>
      <c r="E8" s="113"/>
      <c r="F8" s="113"/>
      <c r="G8" s="113"/>
      <c r="H8" s="114"/>
      <c r="K8" s="13"/>
      <c r="L8" s="13"/>
    </row>
    <row r="9" spans="1:9" ht="15" customHeight="1">
      <c r="A9" s="8" t="s">
        <v>48</v>
      </c>
      <c r="B9" s="13"/>
      <c r="C9" s="8"/>
      <c r="D9" s="8"/>
      <c r="E9" s="279" t="s">
        <v>41</v>
      </c>
      <c r="F9" s="279"/>
      <c r="G9" s="279"/>
      <c r="H9" s="279"/>
      <c r="I9" s="279"/>
    </row>
    <row r="10" spans="1:9" s="115" customFormat="1" ht="42" customHeight="1">
      <c r="A10" s="12" t="s">
        <v>0</v>
      </c>
      <c r="B10" s="44" t="s">
        <v>1</v>
      </c>
      <c r="C10" s="7" t="s">
        <v>2</v>
      </c>
      <c r="D10" s="12" t="s">
        <v>19</v>
      </c>
      <c r="E10" s="12" t="s">
        <v>20</v>
      </c>
      <c r="F10" s="12" t="s">
        <v>42</v>
      </c>
      <c r="G10" s="12" t="s">
        <v>6</v>
      </c>
      <c r="H10" s="12" t="s">
        <v>3</v>
      </c>
      <c r="I10" s="33" t="s">
        <v>22</v>
      </c>
    </row>
    <row r="11" spans="1:9" s="115" customFormat="1" ht="15.75">
      <c r="A11" s="365" t="s">
        <v>69</v>
      </c>
      <c r="B11" s="366"/>
      <c r="C11" s="366"/>
      <c r="D11" s="366"/>
      <c r="E11" s="366"/>
      <c r="F11" s="366"/>
      <c r="G11" s="366"/>
      <c r="H11" s="366"/>
      <c r="I11" s="367"/>
    </row>
    <row r="12" spans="1:9" s="115" customFormat="1" ht="24.75" customHeight="1">
      <c r="A12" s="52">
        <v>9</v>
      </c>
      <c r="B12" s="96" t="s">
        <v>54</v>
      </c>
      <c r="C12" s="68" t="s">
        <v>56</v>
      </c>
      <c r="D12" s="38">
        <v>0.018055555555555557</v>
      </c>
      <c r="E12" s="38">
        <v>0.019210532407407405</v>
      </c>
      <c r="F12" s="38">
        <v>0</v>
      </c>
      <c r="G12" s="38">
        <f aca="true" t="shared" si="0" ref="G12:G17">E12-D12</f>
        <v>0.001154976851851848</v>
      </c>
      <c r="H12" s="34" t="s">
        <v>9</v>
      </c>
      <c r="I12" s="34" t="s">
        <v>68</v>
      </c>
    </row>
    <row r="13" spans="1:9" s="36" customFormat="1" ht="29.25" customHeight="1">
      <c r="A13" s="52">
        <v>14</v>
      </c>
      <c r="B13" s="96" t="s">
        <v>60</v>
      </c>
      <c r="C13" s="60" t="s">
        <v>61</v>
      </c>
      <c r="D13" s="38">
        <v>0.07569444444444444</v>
      </c>
      <c r="E13" s="38">
        <v>0.07685671296296297</v>
      </c>
      <c r="F13" s="38">
        <v>0</v>
      </c>
      <c r="G13" s="38">
        <f t="shared" si="0"/>
        <v>0.0011622685185185277</v>
      </c>
      <c r="H13" s="53">
        <v>2</v>
      </c>
      <c r="I13" s="53">
        <v>95</v>
      </c>
    </row>
    <row r="14" spans="1:9" s="115" customFormat="1" ht="30" customHeight="1">
      <c r="A14" s="57">
        <v>7</v>
      </c>
      <c r="B14" s="96" t="s">
        <v>66</v>
      </c>
      <c r="C14" s="60" t="s">
        <v>67</v>
      </c>
      <c r="D14" s="38">
        <v>0.024305555555555556</v>
      </c>
      <c r="E14" s="38">
        <v>0.025504398148148148</v>
      </c>
      <c r="F14" s="38">
        <v>0</v>
      </c>
      <c r="G14" s="38">
        <f t="shared" si="0"/>
        <v>0.0011988425925925916</v>
      </c>
      <c r="H14" s="53">
        <v>3</v>
      </c>
      <c r="I14" s="53">
        <v>90</v>
      </c>
    </row>
    <row r="15" spans="1:9" s="115" customFormat="1" ht="29.25" customHeight="1">
      <c r="A15" s="29">
        <v>13</v>
      </c>
      <c r="B15" s="44" t="s">
        <v>64</v>
      </c>
      <c r="C15" s="66" t="s">
        <v>65</v>
      </c>
      <c r="D15" s="38">
        <v>0.022222222222222223</v>
      </c>
      <c r="E15" s="38">
        <v>0.023422222222222223</v>
      </c>
      <c r="F15" s="38">
        <v>0</v>
      </c>
      <c r="G15" s="38">
        <f t="shared" si="0"/>
        <v>0.0011999999999999997</v>
      </c>
      <c r="H15" s="53">
        <v>4</v>
      </c>
      <c r="I15" s="53">
        <v>85</v>
      </c>
    </row>
    <row r="16" spans="1:9" s="115" customFormat="1" ht="29.25" customHeight="1">
      <c r="A16" s="52">
        <v>8</v>
      </c>
      <c r="B16" s="96" t="s">
        <v>52</v>
      </c>
      <c r="C16" s="60" t="s">
        <v>58</v>
      </c>
      <c r="D16" s="38">
        <v>0.04097222222222222</v>
      </c>
      <c r="E16" s="38">
        <v>0.04224189814814815</v>
      </c>
      <c r="F16" s="38">
        <v>0</v>
      </c>
      <c r="G16" s="38">
        <f t="shared" si="0"/>
        <v>0.001269675925925931</v>
      </c>
      <c r="H16" s="34" t="s">
        <v>13</v>
      </c>
      <c r="I16" s="53">
        <v>80</v>
      </c>
    </row>
    <row r="17" spans="1:9" s="115" customFormat="1" ht="25.5">
      <c r="A17" s="57">
        <v>15</v>
      </c>
      <c r="B17" s="96" t="s">
        <v>53</v>
      </c>
      <c r="C17" s="60" t="s">
        <v>57</v>
      </c>
      <c r="D17" s="38">
        <v>0.029166666666666664</v>
      </c>
      <c r="E17" s="38">
        <v>0.030479745370370372</v>
      </c>
      <c r="F17" s="38">
        <v>0</v>
      </c>
      <c r="G17" s="38">
        <f t="shared" si="0"/>
        <v>0.0013130787037037087</v>
      </c>
      <c r="H17" s="34" t="s">
        <v>29</v>
      </c>
      <c r="I17" s="34" t="s">
        <v>71</v>
      </c>
    </row>
    <row r="18" spans="1:9" s="115" customFormat="1" ht="15.75">
      <c r="A18" s="378" t="s">
        <v>70</v>
      </c>
      <c r="B18" s="378"/>
      <c r="C18" s="378"/>
      <c r="D18" s="378"/>
      <c r="E18" s="378"/>
      <c r="F18" s="378"/>
      <c r="G18" s="378"/>
      <c r="H18" s="378"/>
      <c r="I18" s="378"/>
    </row>
    <row r="19" spans="1:9" s="115" customFormat="1" ht="42" customHeight="1">
      <c r="A19" s="12" t="s">
        <v>0</v>
      </c>
      <c r="B19" s="44" t="s">
        <v>1</v>
      </c>
      <c r="C19" s="7" t="s">
        <v>2</v>
      </c>
      <c r="D19" s="12" t="s">
        <v>19</v>
      </c>
      <c r="E19" s="12" t="s">
        <v>20</v>
      </c>
      <c r="F19" s="12" t="s">
        <v>42</v>
      </c>
      <c r="G19" s="12" t="s">
        <v>6</v>
      </c>
      <c r="H19" s="12" t="s">
        <v>3</v>
      </c>
      <c r="I19" s="232" t="s">
        <v>22</v>
      </c>
    </row>
    <row r="20" spans="1:19" s="115" customFormat="1" ht="54" customHeight="1">
      <c r="A20" s="52">
        <v>10</v>
      </c>
      <c r="B20" s="96" t="s">
        <v>55</v>
      </c>
      <c r="C20" s="205" t="s">
        <v>59</v>
      </c>
      <c r="D20" s="38">
        <v>0.05347222222222222</v>
      </c>
      <c r="E20" s="38">
        <v>0.05488043981481481</v>
      </c>
      <c r="F20" s="38">
        <v>0</v>
      </c>
      <c r="G20" s="38">
        <f>E20-D20</f>
        <v>0.0014082175925925894</v>
      </c>
      <c r="H20" s="40">
        <v>1</v>
      </c>
      <c r="I20" s="53">
        <v>100</v>
      </c>
      <c r="J20" s="202"/>
      <c r="K20" s="90"/>
      <c r="L20" s="67"/>
      <c r="M20" s="67"/>
      <c r="N20" s="67"/>
      <c r="O20" s="67"/>
      <c r="P20" s="203"/>
      <c r="Q20" s="204"/>
      <c r="R20" s="204"/>
      <c r="S20" s="116"/>
    </row>
    <row r="21" spans="1:18" s="115" customFormat="1" ht="57.75" customHeight="1">
      <c r="A21" s="29">
        <v>3</v>
      </c>
      <c r="B21" s="44" t="s">
        <v>62</v>
      </c>
      <c r="C21" s="7" t="s">
        <v>63</v>
      </c>
      <c r="D21" s="38">
        <v>0.02638888888888889</v>
      </c>
      <c r="E21" s="38">
        <v>0.027865277777777777</v>
      </c>
      <c r="F21" s="38">
        <v>0</v>
      </c>
      <c r="G21" s="38">
        <f>E21-D21</f>
        <v>0.0014763888888888882</v>
      </c>
      <c r="H21" s="40">
        <v>2</v>
      </c>
      <c r="I21" s="53">
        <v>95</v>
      </c>
      <c r="J21" s="202"/>
      <c r="K21" s="90"/>
      <c r="L21" s="67"/>
      <c r="M21" s="67"/>
      <c r="N21" s="67"/>
      <c r="O21" s="67"/>
      <c r="P21" s="203"/>
      <c r="Q21" s="204"/>
      <c r="R21" s="204"/>
    </row>
    <row r="22" ht="75.75" customHeight="1"/>
    <row r="23" spans="1:7" ht="19.5" customHeight="1">
      <c r="A23" s="16"/>
      <c r="B23" s="8" t="s">
        <v>26</v>
      </c>
      <c r="C23" s="8" t="s">
        <v>49</v>
      </c>
      <c r="D23" s="11"/>
      <c r="E23" s="11"/>
      <c r="F23" s="11"/>
      <c r="G23" s="11"/>
    </row>
    <row r="24" ht="19.5" customHeight="1"/>
    <row r="25" spans="1:8" ht="14.25">
      <c r="A25" s="16"/>
      <c r="B25" s="8" t="s">
        <v>25</v>
      </c>
      <c r="C25" s="8" t="s">
        <v>34</v>
      </c>
      <c r="D25" s="11"/>
      <c r="E25" s="11"/>
      <c r="F25" s="11"/>
      <c r="G25" s="11"/>
      <c r="H25" s="18"/>
    </row>
    <row r="26" spans="3:4" ht="14.25">
      <c r="C26" s="8"/>
      <c r="D26" s="11"/>
    </row>
    <row r="27" ht="14.25">
      <c r="C27" s="9"/>
    </row>
    <row r="28" spans="3:4" ht="14.25">
      <c r="C28" s="8"/>
      <c r="D28" s="11"/>
    </row>
    <row r="29" ht="14.25">
      <c r="C29" s="9"/>
    </row>
    <row r="30" ht="14.25">
      <c r="C30" s="9"/>
    </row>
    <row r="31" ht="14.25">
      <c r="C31" s="9"/>
    </row>
    <row r="32" ht="14.25">
      <c r="C32" s="9"/>
    </row>
    <row r="33" ht="14.25">
      <c r="C33" s="9"/>
    </row>
    <row r="34" ht="14.25">
      <c r="C34" s="9"/>
    </row>
    <row r="35" ht="14.25">
      <c r="C35" s="9"/>
    </row>
    <row r="36" ht="98.25" customHeight="1">
      <c r="C36" s="91"/>
    </row>
    <row r="37" ht="18.75" customHeight="1">
      <c r="C37" s="9"/>
    </row>
    <row r="38" ht="18.75" customHeight="1">
      <c r="C38" s="9"/>
    </row>
    <row r="39" ht="18.75" customHeight="1">
      <c r="C39" s="9"/>
    </row>
    <row r="40" ht="18.75" customHeight="1">
      <c r="C40" s="9"/>
    </row>
  </sheetData>
  <sheetProtection/>
  <mergeCells count="8">
    <mergeCell ref="A11:I11"/>
    <mergeCell ref="A18:I18"/>
    <mergeCell ref="A3:I3"/>
    <mergeCell ref="A1:I1"/>
    <mergeCell ref="E9:I9"/>
    <mergeCell ref="A7:I7"/>
    <mergeCell ref="A6:I6"/>
    <mergeCell ref="A5:I5"/>
  </mergeCells>
  <printOptions/>
  <pageMargins left="0.35433070866141736" right="0.4724409448818898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="80" zoomScaleNormal="80" zoomScalePageLayoutView="0" workbookViewId="0" topLeftCell="A1">
      <selection activeCell="A8" sqref="A8:Q8"/>
    </sheetView>
  </sheetViews>
  <sheetFormatPr defaultColWidth="9.140625" defaultRowHeight="78.75" customHeight="1"/>
  <cols>
    <col min="1" max="1" width="5.00390625" style="9" customWidth="1"/>
    <col min="2" max="2" width="14.00390625" style="9" bestFit="1" customWidth="1"/>
    <col min="3" max="3" width="32.8515625" style="9" customWidth="1"/>
    <col min="4" max="4" width="46.8515625" style="9" customWidth="1"/>
    <col min="5" max="6" width="10.57421875" style="9" bestFit="1" customWidth="1"/>
    <col min="7" max="9" width="10.28125" style="9" bestFit="1" customWidth="1"/>
    <col min="10" max="10" width="7.28125" style="9" bestFit="1" customWidth="1"/>
    <col min="11" max="11" width="10.57421875" style="9" bestFit="1" customWidth="1"/>
    <col min="12" max="12" width="12.00390625" style="9" bestFit="1" customWidth="1"/>
    <col min="13" max="13" width="8.8515625" style="9" customWidth="1"/>
    <col min="14" max="14" width="7.8515625" style="9" bestFit="1" customWidth="1"/>
    <col min="15" max="15" width="11.00390625" style="9" customWidth="1"/>
    <col min="16" max="16" width="16.57421875" style="9" customWidth="1"/>
    <col min="17" max="21" width="9.140625" style="8" customWidth="1"/>
    <col min="22" max="22" width="9.140625" style="56" customWidth="1"/>
    <col min="23" max="16384" width="9.140625" style="8" customWidth="1"/>
  </cols>
  <sheetData>
    <row r="1" spans="1:23" s="106" customFormat="1" ht="76.5" customHeight="1">
      <c r="A1" s="278" t="s">
        <v>50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45"/>
      <c r="S1" s="45"/>
      <c r="T1" s="45"/>
      <c r="U1" s="17"/>
      <c r="V1" s="54"/>
      <c r="W1" s="17"/>
    </row>
    <row r="2" spans="1:22" s="108" customFormat="1" ht="12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V2" s="127"/>
    </row>
    <row r="3" spans="1:22" s="108" customFormat="1" ht="18">
      <c r="A3" s="277" t="s">
        <v>51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15"/>
      <c r="S3" s="15"/>
      <c r="T3" s="15"/>
      <c r="U3" s="15"/>
      <c r="V3" s="55"/>
    </row>
    <row r="4" spans="1:22" s="108" customFormat="1" ht="21.75" customHeight="1">
      <c r="A4" s="110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V4" s="127"/>
    </row>
    <row r="5" spans="1:22" s="108" customFormat="1" ht="18">
      <c r="A5" s="276" t="s">
        <v>37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"/>
      <c r="S5" s="2"/>
      <c r="T5" s="2"/>
      <c r="U5" s="2"/>
      <c r="V5" s="127"/>
    </row>
    <row r="6" spans="1:22" s="108" customFormat="1" ht="18">
      <c r="A6" s="281" t="s">
        <v>40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123"/>
      <c r="S6" s="123"/>
      <c r="T6" s="123"/>
      <c r="U6" s="123"/>
      <c r="V6" s="127"/>
    </row>
    <row r="7" spans="1:22" s="108" customFormat="1" ht="18">
      <c r="A7" s="276" t="s">
        <v>47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4"/>
      <c r="S7" s="4"/>
      <c r="T7" s="4"/>
      <c r="U7" s="4"/>
      <c r="V7" s="127"/>
    </row>
    <row r="8" spans="1:22" s="108" customFormat="1" ht="23.25">
      <c r="A8" s="280" t="s">
        <v>27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124"/>
      <c r="S8" s="124"/>
      <c r="T8" s="124"/>
      <c r="U8" s="124"/>
      <c r="V8" s="127"/>
    </row>
    <row r="9" spans="1:25" ht="24.75" customHeight="1">
      <c r="A9" s="112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114"/>
      <c r="X9" s="13"/>
      <c r="Y9" s="13"/>
    </row>
    <row r="10" spans="1:22" ht="14.25">
      <c r="A10" s="8" t="s">
        <v>48</v>
      </c>
      <c r="B10" s="13"/>
      <c r="C10" s="8"/>
      <c r="D10" s="8"/>
      <c r="E10" s="8" t="s">
        <v>44</v>
      </c>
      <c r="F10" s="8"/>
      <c r="G10" s="8"/>
      <c r="H10" s="8"/>
      <c r="I10" s="8"/>
      <c r="J10" s="8"/>
      <c r="K10" s="8"/>
      <c r="L10" s="8"/>
      <c r="M10" s="8"/>
      <c r="N10" s="16"/>
      <c r="O10" s="19" t="s">
        <v>41</v>
      </c>
      <c r="P10" s="16"/>
      <c r="Q10" s="16"/>
      <c r="R10" s="16"/>
      <c r="S10" s="16"/>
      <c r="T10" s="16"/>
      <c r="U10" s="16"/>
      <c r="V10" s="16"/>
    </row>
    <row r="11" spans="1:21" ht="24.75" customHeight="1">
      <c r="A11" s="8"/>
      <c r="B11" s="201" t="s">
        <v>86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/>
      <c r="O11" s="19"/>
      <c r="P11" s="19"/>
      <c r="Q11" s="19"/>
      <c r="R11" s="19"/>
      <c r="S11" s="19"/>
      <c r="T11" s="19"/>
      <c r="U11" s="19"/>
    </row>
    <row r="12" spans="1:21" ht="21" customHeight="1" thickBot="1">
      <c r="A12" s="41"/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9"/>
      <c r="O12" s="19"/>
      <c r="P12" s="19"/>
      <c r="Q12" s="19"/>
      <c r="R12" s="19"/>
      <c r="S12" s="19"/>
      <c r="T12" s="19"/>
      <c r="U12" s="19"/>
    </row>
    <row r="13" spans="1:22" s="115" customFormat="1" ht="60" customHeight="1" thickBot="1">
      <c r="A13" s="28"/>
      <c r="B13" s="105" t="s">
        <v>0</v>
      </c>
      <c r="C13" s="97" t="s">
        <v>1</v>
      </c>
      <c r="D13" s="97" t="s">
        <v>2</v>
      </c>
      <c r="E13" s="97" t="s">
        <v>32</v>
      </c>
      <c r="F13" s="97" t="s">
        <v>33</v>
      </c>
      <c r="G13" s="97" t="s">
        <v>72</v>
      </c>
      <c r="H13" s="97" t="s">
        <v>73</v>
      </c>
      <c r="I13" s="97" t="s">
        <v>74</v>
      </c>
      <c r="J13" s="97" t="s">
        <v>75</v>
      </c>
      <c r="K13" s="97" t="s">
        <v>85</v>
      </c>
      <c r="L13" s="97" t="s">
        <v>6</v>
      </c>
      <c r="M13" s="97" t="s">
        <v>7</v>
      </c>
      <c r="N13" s="97" t="s">
        <v>3</v>
      </c>
      <c r="O13" s="125" t="s">
        <v>22</v>
      </c>
      <c r="V13" s="131"/>
    </row>
    <row r="14" spans="1:25" s="133" customFormat="1" ht="59.25" customHeight="1">
      <c r="A14" s="28"/>
      <c r="B14" s="132">
        <v>13</v>
      </c>
      <c r="C14" s="153" t="s">
        <v>64</v>
      </c>
      <c r="D14" s="148" t="s">
        <v>65</v>
      </c>
      <c r="E14" s="101">
        <v>0.07777777777777778</v>
      </c>
      <c r="F14" s="101">
        <v>0.07983414351851852</v>
      </c>
      <c r="G14" s="101" t="s">
        <v>76</v>
      </c>
      <c r="H14" s="101" t="s">
        <v>76</v>
      </c>
      <c r="I14" s="101" t="s">
        <v>77</v>
      </c>
      <c r="J14" s="101" t="s">
        <v>77</v>
      </c>
      <c r="K14" s="101">
        <v>0</v>
      </c>
      <c r="L14" s="102">
        <f>F14-E14</f>
        <v>0.002056365740740737</v>
      </c>
      <c r="M14" s="103">
        <v>2</v>
      </c>
      <c r="N14" s="103">
        <v>5</v>
      </c>
      <c r="O14" s="104">
        <v>160</v>
      </c>
      <c r="S14" s="134"/>
      <c r="T14" s="135"/>
      <c r="U14" s="134"/>
      <c r="V14" s="20"/>
      <c r="W14" s="50"/>
      <c r="X14" s="79"/>
      <c r="Y14" s="134"/>
    </row>
    <row r="15" spans="1:26" s="133" customFormat="1" ht="60" customHeight="1" thickBot="1">
      <c r="A15" s="28"/>
      <c r="B15" s="128">
        <v>15</v>
      </c>
      <c r="C15" s="149" t="s">
        <v>53</v>
      </c>
      <c r="D15" s="149" t="s">
        <v>57</v>
      </c>
      <c r="E15" s="43">
        <v>0.07777777777777778</v>
      </c>
      <c r="F15" s="43">
        <v>0.07981481481481481</v>
      </c>
      <c r="G15" s="43" t="s">
        <v>76</v>
      </c>
      <c r="H15" s="43" t="s">
        <v>76</v>
      </c>
      <c r="I15" s="43" t="s">
        <v>77</v>
      </c>
      <c r="J15" s="43" t="s">
        <v>77</v>
      </c>
      <c r="K15" s="43">
        <v>0</v>
      </c>
      <c r="L15" s="102">
        <f>F15-E15</f>
        <v>0.0020370370370370317</v>
      </c>
      <c r="M15" s="71">
        <v>1</v>
      </c>
      <c r="N15" s="71" t="s">
        <v>84</v>
      </c>
      <c r="O15" s="72" t="s">
        <v>84</v>
      </c>
      <c r="S15" s="134"/>
      <c r="T15" s="134"/>
      <c r="U15" s="134"/>
      <c r="V15" s="20"/>
      <c r="W15" s="50"/>
      <c r="X15" s="79"/>
      <c r="Y15" s="134"/>
      <c r="Z15" s="136"/>
    </row>
    <row r="16" spans="1:26" s="133" customFormat="1" ht="78.75" customHeight="1">
      <c r="A16" s="28"/>
      <c r="B16" s="126">
        <v>7</v>
      </c>
      <c r="C16" s="98" t="s">
        <v>66</v>
      </c>
      <c r="D16" s="98" t="s">
        <v>67</v>
      </c>
      <c r="E16" s="42">
        <v>0.08125</v>
      </c>
      <c r="F16" s="42">
        <v>0.08318611111111111</v>
      </c>
      <c r="G16" s="42" t="s">
        <v>76</v>
      </c>
      <c r="H16" s="42" t="s">
        <v>76</v>
      </c>
      <c r="I16" s="42" t="s">
        <v>77</v>
      </c>
      <c r="J16" s="42" t="s">
        <v>77</v>
      </c>
      <c r="K16" s="42">
        <v>0</v>
      </c>
      <c r="L16" s="102">
        <f>F16-E16</f>
        <v>0.0019361111111111107</v>
      </c>
      <c r="M16" s="69">
        <v>1</v>
      </c>
      <c r="N16" s="69" t="s">
        <v>84</v>
      </c>
      <c r="O16" s="70" t="s">
        <v>84</v>
      </c>
      <c r="S16" s="134"/>
      <c r="T16" s="135"/>
      <c r="U16" s="134"/>
      <c r="V16" s="20"/>
      <c r="W16" s="50"/>
      <c r="X16" s="79"/>
      <c r="Y16" s="134"/>
      <c r="Z16" s="136"/>
    </row>
    <row r="17" spans="1:26" s="133" customFormat="1" ht="78.75" customHeight="1" thickBot="1">
      <c r="A17" s="28"/>
      <c r="B17" s="128">
        <v>8</v>
      </c>
      <c r="C17" s="149" t="s">
        <v>52</v>
      </c>
      <c r="D17" s="149" t="s">
        <v>58</v>
      </c>
      <c r="E17" s="43">
        <v>0.08125</v>
      </c>
      <c r="F17" s="43">
        <v>0.08347222222222223</v>
      </c>
      <c r="G17" s="43" t="s">
        <v>77</v>
      </c>
      <c r="H17" s="43" t="s">
        <v>76</v>
      </c>
      <c r="I17" s="43" t="s">
        <v>76</v>
      </c>
      <c r="J17" s="43" t="s">
        <v>77</v>
      </c>
      <c r="K17" s="43">
        <v>0</v>
      </c>
      <c r="L17" s="102">
        <f>F17-E17</f>
        <v>0.0022222222222222227</v>
      </c>
      <c r="M17" s="71">
        <v>2</v>
      </c>
      <c r="N17" s="71">
        <v>6</v>
      </c>
      <c r="O17" s="72">
        <v>150</v>
      </c>
      <c r="S17" s="134"/>
      <c r="T17" s="134"/>
      <c r="U17" s="134"/>
      <c r="V17" s="39"/>
      <c r="W17" s="50"/>
      <c r="X17" s="79"/>
      <c r="Y17" s="134"/>
      <c r="Z17" s="136"/>
    </row>
    <row r="18" ht="32.25" customHeight="1"/>
    <row r="19" ht="78.75" customHeight="1" hidden="1"/>
    <row r="20" spans="1:25" s="133" customFormat="1" ht="78.75" customHeight="1" hidden="1" thickBot="1">
      <c r="A20" s="28"/>
      <c r="B20" s="128"/>
      <c r="C20" s="149"/>
      <c r="D20" s="149"/>
      <c r="E20" s="43"/>
      <c r="F20" s="43"/>
      <c r="G20" s="43"/>
      <c r="H20" s="43"/>
      <c r="I20" s="43"/>
      <c r="J20" s="43"/>
      <c r="K20" s="43"/>
      <c r="L20" s="102"/>
      <c r="M20" s="71"/>
      <c r="N20" s="71"/>
      <c r="O20" s="72"/>
      <c r="S20" s="134"/>
      <c r="T20" s="135"/>
      <c r="U20" s="134"/>
      <c r="V20" s="20"/>
      <c r="W20" s="50"/>
      <c r="X20" s="79"/>
      <c r="Y20" s="134"/>
    </row>
    <row r="21" spans="1:25" s="133" customFormat="1" ht="36" customHeight="1" thickBot="1">
      <c r="A21" s="28"/>
      <c r="B21" s="6" t="s">
        <v>31</v>
      </c>
      <c r="C21" s="27"/>
      <c r="D21" s="27"/>
      <c r="E21" s="73"/>
      <c r="F21" s="73"/>
      <c r="G21" s="73"/>
      <c r="H21" s="73"/>
      <c r="I21" s="73"/>
      <c r="J21" s="73"/>
      <c r="K21" s="73"/>
      <c r="L21" s="73"/>
      <c r="M21" s="27"/>
      <c r="N21" s="51"/>
      <c r="O21" s="51"/>
      <c r="P21" s="79"/>
      <c r="Q21" s="138"/>
      <c r="S21" s="134"/>
      <c r="T21" s="134"/>
      <c r="U21" s="134"/>
      <c r="V21" s="135"/>
      <c r="W21" s="134"/>
      <c r="X21" s="134"/>
      <c r="Y21" s="134"/>
    </row>
    <row r="22" spans="1:25" s="133" customFormat="1" ht="54" customHeight="1" thickBot="1">
      <c r="A22" s="28"/>
      <c r="B22" s="105" t="s">
        <v>0</v>
      </c>
      <c r="C22" s="97" t="s">
        <v>1</v>
      </c>
      <c r="D22" s="97" t="s">
        <v>2</v>
      </c>
      <c r="E22" s="97" t="s">
        <v>32</v>
      </c>
      <c r="F22" s="97" t="s">
        <v>33</v>
      </c>
      <c r="G22" s="97" t="s">
        <v>72</v>
      </c>
      <c r="H22" s="97" t="s">
        <v>73</v>
      </c>
      <c r="I22" s="97" t="s">
        <v>74</v>
      </c>
      <c r="J22" s="97" t="s">
        <v>75</v>
      </c>
      <c r="K22" s="97" t="s">
        <v>85</v>
      </c>
      <c r="L22" s="97" t="s">
        <v>6</v>
      </c>
      <c r="M22" s="100" t="s">
        <v>16</v>
      </c>
      <c r="N22" s="28"/>
      <c r="O22" s="28"/>
      <c r="P22" s="28"/>
      <c r="Q22" s="27"/>
      <c r="S22" s="134"/>
      <c r="T22" s="134"/>
      <c r="U22" s="134"/>
      <c r="V22" s="135"/>
      <c r="W22" s="134"/>
      <c r="X22" s="134"/>
      <c r="Y22" s="134"/>
    </row>
    <row r="23" spans="1:25" s="133" customFormat="1" ht="78.75" customHeight="1">
      <c r="A23" s="28"/>
      <c r="B23" s="137">
        <v>15</v>
      </c>
      <c r="C23" s="150" t="s">
        <v>53</v>
      </c>
      <c r="D23" s="150" t="s">
        <v>57</v>
      </c>
      <c r="E23" s="42">
        <v>0.10069444444444443</v>
      </c>
      <c r="F23" s="42">
        <v>0.10277743055555555</v>
      </c>
      <c r="G23" s="42" t="s">
        <v>76</v>
      </c>
      <c r="H23" s="42" t="s">
        <v>76</v>
      </c>
      <c r="I23" s="42" t="s">
        <v>77</v>
      </c>
      <c r="J23" s="42" t="s">
        <v>77</v>
      </c>
      <c r="K23" s="42">
        <v>0</v>
      </c>
      <c r="L23" s="102">
        <f>F23-E23</f>
        <v>0.0020829861111111153</v>
      </c>
      <c r="M23" s="139">
        <v>2</v>
      </c>
      <c r="N23" s="79"/>
      <c r="O23" s="174"/>
      <c r="P23" s="79"/>
      <c r="Q23" s="138"/>
      <c r="R23" s="136"/>
      <c r="S23" s="134"/>
      <c r="T23" s="134"/>
      <c r="U23" s="135"/>
      <c r="V23" s="135"/>
      <c r="W23" s="134"/>
      <c r="X23" s="135"/>
      <c r="Y23" s="134"/>
    </row>
    <row r="24" spans="1:25" s="133" customFormat="1" ht="78.75" customHeight="1" thickBot="1">
      <c r="A24" s="28"/>
      <c r="B24" s="128">
        <v>14</v>
      </c>
      <c r="C24" s="151" t="s">
        <v>60</v>
      </c>
      <c r="D24" s="151" t="s">
        <v>79</v>
      </c>
      <c r="E24" s="43">
        <v>0.10069444444444443</v>
      </c>
      <c r="F24" s="43">
        <v>0.10251053240740741</v>
      </c>
      <c r="G24" s="43" t="s">
        <v>76</v>
      </c>
      <c r="H24" s="43" t="s">
        <v>76</v>
      </c>
      <c r="I24" s="43" t="s">
        <v>77</v>
      </c>
      <c r="J24" s="43" t="s">
        <v>77</v>
      </c>
      <c r="K24" s="43">
        <v>0</v>
      </c>
      <c r="L24" s="175">
        <f>F24-E24</f>
        <v>0.0018160879629629811</v>
      </c>
      <c r="M24" s="140">
        <v>1</v>
      </c>
      <c r="N24" s="79"/>
      <c r="O24" s="174"/>
      <c r="P24" s="79"/>
      <c r="Q24" s="138"/>
      <c r="S24" s="134"/>
      <c r="T24" s="134"/>
      <c r="U24" s="135"/>
      <c r="V24" s="135"/>
      <c r="W24" s="134"/>
      <c r="X24" s="135"/>
      <c r="Y24" s="134"/>
    </row>
    <row r="25" spans="1:25" s="133" customFormat="1" ht="78.75" customHeight="1">
      <c r="A25" s="28"/>
      <c r="B25" s="126">
        <v>7</v>
      </c>
      <c r="C25" s="150" t="s">
        <v>66</v>
      </c>
      <c r="D25" s="150" t="s">
        <v>67</v>
      </c>
      <c r="E25" s="42">
        <v>0.10416666666666667</v>
      </c>
      <c r="F25" s="42">
        <v>0.1060576388888889</v>
      </c>
      <c r="G25" s="42" t="s">
        <v>76</v>
      </c>
      <c r="H25" s="42" t="s">
        <v>76</v>
      </c>
      <c r="I25" s="42" t="s">
        <v>77</v>
      </c>
      <c r="J25" s="42" t="s">
        <v>77</v>
      </c>
      <c r="K25" s="42">
        <v>0</v>
      </c>
      <c r="L25" s="46">
        <f>F25-E25</f>
        <v>0.0018909722222222314</v>
      </c>
      <c r="M25" s="139">
        <v>1</v>
      </c>
      <c r="N25" s="79"/>
      <c r="O25" s="174"/>
      <c r="P25" s="79"/>
      <c r="Q25" s="138"/>
      <c r="R25" s="136"/>
      <c r="S25" s="134"/>
      <c r="T25" s="134"/>
      <c r="U25" s="135"/>
      <c r="V25" s="135"/>
      <c r="W25" s="134"/>
      <c r="X25" s="134"/>
      <c r="Y25" s="134"/>
    </row>
    <row r="26" spans="1:25" s="133" customFormat="1" ht="78.75" customHeight="1" thickBot="1">
      <c r="A26" s="28"/>
      <c r="B26" s="128">
        <v>9</v>
      </c>
      <c r="C26" s="149" t="s">
        <v>54</v>
      </c>
      <c r="D26" s="149" t="s">
        <v>56</v>
      </c>
      <c r="E26" s="43">
        <v>0.10416666666666667</v>
      </c>
      <c r="F26" s="43">
        <v>0.10610879629629628</v>
      </c>
      <c r="G26" s="43" t="s">
        <v>76</v>
      </c>
      <c r="H26" s="43" t="s">
        <v>76</v>
      </c>
      <c r="I26" s="43" t="s">
        <v>77</v>
      </c>
      <c r="J26" s="43" t="s">
        <v>77</v>
      </c>
      <c r="K26" s="43">
        <v>0</v>
      </c>
      <c r="L26" s="47">
        <f>F26-E26</f>
        <v>0.001942129629629613</v>
      </c>
      <c r="M26" s="140">
        <v>2</v>
      </c>
      <c r="N26" s="79"/>
      <c r="O26" s="174"/>
      <c r="P26" s="79"/>
      <c r="Q26" s="138"/>
      <c r="S26" s="134"/>
      <c r="T26" s="134"/>
      <c r="U26" s="135"/>
      <c r="V26" s="135"/>
      <c r="W26" s="134"/>
      <c r="X26" s="134"/>
      <c r="Y26" s="134"/>
    </row>
    <row r="27" spans="1:22" s="115" customFormat="1" ht="39" customHeight="1" thickBot="1">
      <c r="A27" s="27"/>
      <c r="B27" s="6" t="s">
        <v>4</v>
      </c>
      <c r="C27" s="28"/>
      <c r="D27" s="28"/>
      <c r="E27" s="74"/>
      <c r="F27" s="74"/>
      <c r="G27" s="74"/>
      <c r="H27" s="74"/>
      <c r="I27" s="74"/>
      <c r="J27" s="74"/>
      <c r="K27" s="74"/>
      <c r="L27" s="74"/>
      <c r="M27" s="28"/>
      <c r="N27" s="51"/>
      <c r="O27" s="51"/>
      <c r="P27" s="27"/>
      <c r="V27" s="131"/>
    </row>
    <row r="28" spans="1:22" s="115" customFormat="1" ht="78.75" customHeight="1">
      <c r="A28" s="27"/>
      <c r="B28" s="141" t="s">
        <v>0</v>
      </c>
      <c r="C28" s="98" t="s">
        <v>1</v>
      </c>
      <c r="D28" s="98" t="s">
        <v>2</v>
      </c>
      <c r="E28" s="98" t="s">
        <v>32</v>
      </c>
      <c r="F28" s="98" t="s">
        <v>33</v>
      </c>
      <c r="G28" s="98" t="s">
        <v>72</v>
      </c>
      <c r="H28" s="98" t="s">
        <v>73</v>
      </c>
      <c r="I28" s="98" t="s">
        <v>74</v>
      </c>
      <c r="J28" s="98" t="s">
        <v>75</v>
      </c>
      <c r="K28" s="98" t="s">
        <v>85</v>
      </c>
      <c r="L28" s="98" t="s">
        <v>6</v>
      </c>
      <c r="M28" s="98" t="s">
        <v>3</v>
      </c>
      <c r="N28" s="176" t="s">
        <v>22</v>
      </c>
      <c r="O28" s="28"/>
      <c r="P28" s="27"/>
      <c r="V28" s="131"/>
    </row>
    <row r="29" spans="1:25" s="133" customFormat="1" ht="78.75" customHeight="1">
      <c r="A29" s="28"/>
      <c r="B29" s="89">
        <v>9</v>
      </c>
      <c r="C29" s="12" t="s">
        <v>54</v>
      </c>
      <c r="D29" s="30" t="s">
        <v>56</v>
      </c>
      <c r="E29" s="142">
        <v>0.11944444444444445</v>
      </c>
      <c r="F29" s="142">
        <v>0.12132418981481481</v>
      </c>
      <c r="G29" s="142" t="s">
        <v>76</v>
      </c>
      <c r="H29" s="142" t="s">
        <v>76</v>
      </c>
      <c r="I29" s="142" t="s">
        <v>77</v>
      </c>
      <c r="J29" s="142" t="s">
        <v>77</v>
      </c>
      <c r="K29" s="142">
        <v>0</v>
      </c>
      <c r="L29" s="102">
        <f>F29-E29</f>
        <v>0.0018797453703703615</v>
      </c>
      <c r="M29" s="77" t="s">
        <v>11</v>
      </c>
      <c r="N29" s="177" t="s">
        <v>81</v>
      </c>
      <c r="O29" s="138"/>
      <c r="S29" s="134"/>
      <c r="T29" s="135"/>
      <c r="U29" s="134"/>
      <c r="V29" s="20"/>
      <c r="W29" s="50"/>
      <c r="X29" s="79"/>
      <c r="Y29" s="134"/>
    </row>
    <row r="30" spans="1:25" s="133" customFormat="1" ht="78.75" customHeight="1" thickBot="1">
      <c r="A30" s="28"/>
      <c r="B30" s="35">
        <v>15</v>
      </c>
      <c r="C30" s="95" t="s">
        <v>53</v>
      </c>
      <c r="D30" s="151" t="s">
        <v>57</v>
      </c>
      <c r="E30" s="75">
        <v>0.11944444444444445</v>
      </c>
      <c r="F30" s="75">
        <v>0.12157349537037036</v>
      </c>
      <c r="G30" s="75" t="s">
        <v>76</v>
      </c>
      <c r="H30" s="75" t="s">
        <v>76</v>
      </c>
      <c r="I30" s="75" t="s">
        <v>77</v>
      </c>
      <c r="J30" s="75" t="s">
        <v>77</v>
      </c>
      <c r="K30" s="75">
        <v>0</v>
      </c>
      <c r="L30" s="175">
        <f>F30-E30</f>
        <v>0.0021290509259259127</v>
      </c>
      <c r="M30" s="99" t="s">
        <v>12</v>
      </c>
      <c r="N30" s="178" t="s">
        <v>80</v>
      </c>
      <c r="O30" s="138"/>
      <c r="S30" s="134"/>
      <c r="T30" s="134"/>
      <c r="U30" s="134"/>
      <c r="V30" s="20"/>
      <c r="W30" s="50"/>
      <c r="X30" s="79"/>
      <c r="Y30" s="134"/>
    </row>
    <row r="31" spans="1:25" s="133" customFormat="1" ht="38.25" customHeight="1">
      <c r="A31" s="28"/>
      <c r="B31" s="6" t="s">
        <v>5</v>
      </c>
      <c r="C31" s="28"/>
      <c r="D31" s="28"/>
      <c r="E31" s="74"/>
      <c r="F31" s="74"/>
      <c r="G31" s="74"/>
      <c r="H31" s="74"/>
      <c r="I31" s="74"/>
      <c r="J31" s="74"/>
      <c r="K31" s="74"/>
      <c r="L31" s="74"/>
      <c r="M31" s="28"/>
      <c r="N31" s="51"/>
      <c r="O31" s="138"/>
      <c r="S31" s="134"/>
      <c r="T31" s="135"/>
      <c r="U31" s="134"/>
      <c r="V31" s="20"/>
      <c r="W31" s="50"/>
      <c r="X31" s="79"/>
      <c r="Y31" s="134"/>
    </row>
    <row r="32" spans="1:25" s="133" customFormat="1" ht="78.75" customHeight="1">
      <c r="A32" s="28"/>
      <c r="B32" s="30" t="s">
        <v>0</v>
      </c>
      <c r="C32" s="30" t="s">
        <v>1</v>
      </c>
      <c r="D32" s="30" t="s">
        <v>2</v>
      </c>
      <c r="E32" s="30" t="s">
        <v>32</v>
      </c>
      <c r="F32" s="30" t="s">
        <v>33</v>
      </c>
      <c r="G32" s="30" t="s">
        <v>72</v>
      </c>
      <c r="H32" s="30" t="s">
        <v>73</v>
      </c>
      <c r="I32" s="30" t="s">
        <v>74</v>
      </c>
      <c r="J32" s="30" t="s">
        <v>75</v>
      </c>
      <c r="K32" s="30" t="s">
        <v>78</v>
      </c>
      <c r="L32" s="30" t="s">
        <v>6</v>
      </c>
      <c r="M32" s="30" t="s">
        <v>3</v>
      </c>
      <c r="N32" s="29" t="s">
        <v>22</v>
      </c>
      <c r="O32" s="138"/>
      <c r="S32" s="134"/>
      <c r="T32" s="134"/>
      <c r="U32" s="134"/>
      <c r="V32" s="20"/>
      <c r="W32" s="50"/>
      <c r="X32" s="79"/>
      <c r="Y32" s="134"/>
    </row>
    <row r="33" spans="1:22" s="115" customFormat="1" ht="78.75" customHeight="1">
      <c r="A33" s="27"/>
      <c r="B33" s="29">
        <v>14</v>
      </c>
      <c r="C33" s="152" t="s">
        <v>60</v>
      </c>
      <c r="D33" s="152" t="s">
        <v>79</v>
      </c>
      <c r="E33" s="76">
        <v>0.12430555555555556</v>
      </c>
      <c r="F33" s="76">
        <v>0.1261230324074074</v>
      </c>
      <c r="G33" s="76" t="s">
        <v>76</v>
      </c>
      <c r="H33" s="76" t="s">
        <v>76</v>
      </c>
      <c r="I33" s="76" t="s">
        <v>76</v>
      </c>
      <c r="J33" s="142" t="s">
        <v>77</v>
      </c>
      <c r="K33" s="48">
        <v>0</v>
      </c>
      <c r="L33" s="48">
        <f>F33-E33</f>
        <v>0.0018174768518518514</v>
      </c>
      <c r="M33" s="77" t="s">
        <v>9</v>
      </c>
      <c r="N33" s="143" t="s">
        <v>82</v>
      </c>
      <c r="O33" s="78"/>
      <c r="P33" s="27"/>
      <c r="V33" s="131"/>
    </row>
    <row r="34" spans="1:22" s="115" customFormat="1" ht="78.75" customHeight="1">
      <c r="A34" s="27"/>
      <c r="B34" s="29">
        <v>7</v>
      </c>
      <c r="C34" s="152" t="s">
        <v>66</v>
      </c>
      <c r="D34" s="152" t="s">
        <v>67</v>
      </c>
      <c r="E34" s="142">
        <v>0.12430555555555556</v>
      </c>
      <c r="F34" s="142">
        <v>0.1262193287037037</v>
      </c>
      <c r="G34" s="142" t="s">
        <v>77</v>
      </c>
      <c r="H34" s="142" t="s">
        <v>76</v>
      </c>
      <c r="I34" s="142" t="s">
        <v>77</v>
      </c>
      <c r="J34" s="142" t="s">
        <v>77</v>
      </c>
      <c r="K34" s="48">
        <v>0</v>
      </c>
      <c r="L34" s="48">
        <f>F34-E34</f>
        <v>0.0019137731481481401</v>
      </c>
      <c r="M34" s="77" t="s">
        <v>10</v>
      </c>
      <c r="N34" s="143" t="s">
        <v>83</v>
      </c>
      <c r="O34" s="78"/>
      <c r="P34" s="27"/>
      <c r="V34" s="131"/>
    </row>
    <row r="35" spans="1:22" s="115" customFormat="1" ht="78.75" customHeight="1">
      <c r="A35" s="27"/>
      <c r="B35" s="8" t="s">
        <v>26</v>
      </c>
      <c r="C35" s="108"/>
      <c r="D35" s="8" t="s">
        <v>49</v>
      </c>
      <c r="E35" s="8"/>
      <c r="F35" s="8"/>
      <c r="G35" s="8"/>
      <c r="H35" s="8"/>
      <c r="I35" s="8"/>
      <c r="J35" s="8"/>
      <c r="K35" s="8"/>
      <c r="L35" s="8"/>
      <c r="M35" s="19"/>
      <c r="N35" s="9"/>
      <c r="O35" s="78"/>
      <c r="P35" s="27"/>
      <c r="V35" s="131"/>
    </row>
    <row r="36" spans="2:15" ht="26.25" customHeight="1">
      <c r="B36" s="36"/>
      <c r="C36" s="108"/>
      <c r="D36" s="36"/>
      <c r="E36" s="36"/>
      <c r="F36" s="36"/>
      <c r="G36" s="36"/>
      <c r="H36" s="36"/>
      <c r="I36" s="36"/>
      <c r="J36" s="36"/>
      <c r="K36" s="36"/>
      <c r="L36" s="36"/>
      <c r="M36" s="8"/>
      <c r="N36" s="8"/>
      <c r="O36" s="51"/>
    </row>
    <row r="37" spans="1:16" ht="14.25">
      <c r="A37" s="8"/>
      <c r="B37" s="8" t="s">
        <v>25</v>
      </c>
      <c r="C37" s="108"/>
      <c r="D37" s="8" t="s">
        <v>34</v>
      </c>
      <c r="E37" s="8"/>
      <c r="F37" s="8"/>
      <c r="G37" s="8"/>
      <c r="H37" s="8"/>
      <c r="I37" s="8"/>
      <c r="J37" s="8"/>
      <c r="K37" s="8"/>
      <c r="L37" s="8"/>
      <c r="O37" s="179"/>
      <c r="P37" s="8"/>
    </row>
    <row r="38" spans="1:18" ht="78.75" customHeight="1">
      <c r="A38" s="8"/>
      <c r="B38" s="1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8"/>
      <c r="O38" s="180"/>
      <c r="P38" s="39"/>
      <c r="Q38" s="39"/>
      <c r="R38" s="39"/>
    </row>
    <row r="39" spans="1:18" ht="78.75" customHeight="1">
      <c r="A39" s="8"/>
      <c r="O39" s="180"/>
      <c r="P39" s="39"/>
      <c r="Q39" s="39"/>
      <c r="R39" s="39"/>
    </row>
    <row r="40" ht="78.75" customHeight="1">
      <c r="O40" s="129"/>
    </row>
    <row r="41" spans="15:18" ht="78.75" customHeight="1">
      <c r="O41" s="130"/>
      <c r="P41" s="28"/>
      <c r="Q41" s="27"/>
      <c r="R41" s="130"/>
    </row>
    <row r="42" spans="2:18" ht="78.7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80"/>
      <c r="P42" s="27"/>
      <c r="Q42" s="27"/>
      <c r="R42" s="39"/>
    </row>
    <row r="43" spans="2:18" ht="78.7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180"/>
      <c r="P43" s="27"/>
      <c r="Q43" s="27"/>
      <c r="R43" s="39"/>
    </row>
    <row r="44" spans="2:14" ht="37.5" customHeight="1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</row>
    <row r="45" spans="2:14" ht="14.25">
      <c r="B45" s="146"/>
      <c r="C45" s="146"/>
      <c r="D45" s="146"/>
      <c r="E45" s="146"/>
      <c r="F45" s="146"/>
      <c r="G45" s="170"/>
      <c r="H45" s="170"/>
      <c r="I45" s="170"/>
      <c r="J45" s="170"/>
      <c r="K45" s="170"/>
      <c r="L45" s="146"/>
      <c r="M45" s="146"/>
      <c r="N45" s="109"/>
    </row>
    <row r="46" spans="1:16" ht="25.5" customHeight="1">
      <c r="A46" s="8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8"/>
      <c r="P46" s="8"/>
    </row>
    <row r="47" spans="2:16" ht="14.25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P47" s="8"/>
    </row>
    <row r="48" spans="1:16" ht="78.75" customHeight="1">
      <c r="A48" s="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8"/>
      <c r="P48" s="8"/>
    </row>
    <row r="49" spans="2:16" ht="78.75" customHeight="1">
      <c r="B49" s="114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4"/>
      <c r="P49" s="8"/>
    </row>
    <row r="50" spans="2:14" ht="78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</row>
    <row r="51" spans="2:14" ht="78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22" s="107" customFormat="1" ht="78.75" customHeight="1">
      <c r="A52" s="20"/>
      <c r="B52" s="2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20"/>
      <c r="P52" s="21"/>
      <c r="Q52" s="21"/>
      <c r="R52" s="21"/>
      <c r="V52" s="144"/>
    </row>
    <row r="53" spans="2:22" s="109" customFormat="1" ht="78.75" customHeight="1">
      <c r="B53" s="2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V53" s="145"/>
    </row>
    <row r="54" spans="1:22" s="109" customFormat="1" ht="78.75" customHeight="1">
      <c r="A54" s="172"/>
      <c r="B54" s="27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21"/>
      <c r="O54" s="172"/>
      <c r="P54" s="24"/>
      <c r="Q54" s="24"/>
      <c r="V54" s="145"/>
    </row>
    <row r="55" spans="2:22" s="109" customFormat="1" ht="78.75" customHeight="1">
      <c r="B55" s="2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21"/>
      <c r="V55" s="145"/>
    </row>
    <row r="56" spans="1:22" s="109" customFormat="1" ht="78.75" customHeight="1">
      <c r="A56" s="171"/>
      <c r="B56" s="2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21"/>
      <c r="O56" s="171"/>
      <c r="P56" s="25"/>
      <c r="V56" s="145"/>
    </row>
    <row r="57" spans="1:22" s="109" customFormat="1" ht="78.75" customHeight="1">
      <c r="A57" s="170"/>
      <c r="B57" s="2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21"/>
      <c r="O57" s="170"/>
      <c r="P57" s="147"/>
      <c r="V57" s="145"/>
    </row>
    <row r="58" spans="1:15" ht="78.75" customHeight="1">
      <c r="A58" s="169"/>
      <c r="B58" s="2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21"/>
      <c r="O58" s="169"/>
    </row>
    <row r="59" spans="1:15" ht="78.75" customHeight="1">
      <c r="A59" s="114"/>
      <c r="O59" s="114"/>
    </row>
    <row r="60" spans="1:16" ht="78.75" customHeight="1">
      <c r="A60" s="8"/>
      <c r="B60" s="1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O60" s="8"/>
      <c r="P60" s="8"/>
    </row>
    <row r="61" spans="1:15" ht="78.75" customHeight="1">
      <c r="A61" s="28"/>
      <c r="O61" s="8"/>
    </row>
    <row r="62" spans="1:15" ht="78.75" customHeight="1">
      <c r="A62" s="28"/>
      <c r="B62" s="1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8"/>
      <c r="O62" s="8"/>
    </row>
    <row r="63" spans="1:15" ht="78.75" customHeight="1">
      <c r="A63" s="28"/>
      <c r="O63" s="8"/>
    </row>
    <row r="64" spans="1:15" ht="78.75" customHeight="1">
      <c r="A64" s="28"/>
      <c r="O64" s="79"/>
    </row>
    <row r="65" spans="1:15" ht="78.75" customHeight="1">
      <c r="A65" s="28"/>
      <c r="O65" s="8"/>
    </row>
    <row r="66" spans="1:15" ht="78.75" customHeight="1">
      <c r="A66" s="28"/>
      <c r="O66" s="79"/>
    </row>
    <row r="67" ht="78.75" customHeight="1">
      <c r="O67" s="8"/>
    </row>
    <row r="70" spans="1:16" ht="78.75" customHeight="1">
      <c r="A70" s="8"/>
      <c r="P70" s="8"/>
    </row>
    <row r="71" ht="78.75" customHeight="1">
      <c r="P71" s="8"/>
    </row>
    <row r="72" spans="1:16" ht="78.75" customHeight="1">
      <c r="A72" s="8"/>
      <c r="O72" s="18"/>
      <c r="P72" s="8"/>
    </row>
  </sheetData>
  <sheetProtection/>
  <mergeCells count="6">
    <mergeCell ref="A1:Q1"/>
    <mergeCell ref="A3:Q3"/>
    <mergeCell ref="A5:Q5"/>
    <mergeCell ref="A6:Q6"/>
    <mergeCell ref="A7:Q7"/>
    <mergeCell ref="A8:Q8"/>
  </mergeCells>
  <printOptions/>
  <pageMargins left="0.1968503937007874" right="0.1968503937007874" top="0.2755905511811024" bottom="0.15748031496062992" header="0.31496062992125984" footer="0.31496062992125984"/>
  <pageSetup fitToHeight="2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60" zoomScaleNormal="60" zoomScalePageLayoutView="0" workbookViewId="0" topLeftCell="A1">
      <selection activeCell="J9" sqref="J9"/>
    </sheetView>
  </sheetViews>
  <sheetFormatPr defaultColWidth="9.140625" defaultRowHeight="15"/>
  <cols>
    <col min="1" max="1" width="4.140625" style="108" customWidth="1"/>
    <col min="2" max="2" width="11.140625" style="108" customWidth="1"/>
    <col min="3" max="3" width="26.140625" style="108" customWidth="1"/>
    <col min="4" max="4" width="28.7109375" style="108" customWidth="1"/>
    <col min="5" max="5" width="11.57421875" style="108" customWidth="1"/>
    <col min="6" max="6" width="11.28125" style="108" customWidth="1"/>
    <col min="7" max="7" width="9.421875" style="108" customWidth="1"/>
    <col min="8" max="8" width="9.57421875" style="108" customWidth="1"/>
    <col min="9" max="10" width="9.140625" style="108" customWidth="1"/>
    <col min="11" max="11" width="12.421875" style="108" customWidth="1"/>
    <col min="12" max="12" width="13.7109375" style="108" customWidth="1"/>
    <col min="13" max="13" width="9.140625" style="108" customWidth="1"/>
    <col min="14" max="16384" width="9.140625" style="108" customWidth="1"/>
  </cols>
  <sheetData>
    <row r="1" spans="1:16" s="106" customFormat="1" ht="93" customHeight="1">
      <c r="A1" s="278" t="s">
        <v>50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17"/>
    </row>
    <row r="2" spans="1:12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5" ht="18" customHeight="1">
      <c r="A3" s="277" t="s">
        <v>51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1" ht="10.5" customHeight="1">
      <c r="A4" s="110"/>
      <c r="B4" s="110"/>
      <c r="C4" s="111"/>
      <c r="D4" s="111"/>
      <c r="E4" s="111"/>
      <c r="F4" s="111"/>
      <c r="G4" s="111"/>
      <c r="H4" s="111"/>
      <c r="I4" s="111"/>
      <c r="J4" s="111"/>
      <c r="K4" s="111"/>
    </row>
    <row r="5" spans="1:15" ht="15" customHeight="1">
      <c r="A5" s="276" t="s">
        <v>39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</row>
    <row r="6" spans="1:15" ht="15" customHeight="1">
      <c r="A6" s="281" t="s">
        <v>38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</row>
    <row r="7" spans="1:15" ht="18" customHeight="1">
      <c r="A7" s="276" t="s">
        <v>45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</row>
    <row r="8" spans="1:15" ht="23.25" customHeight="1">
      <c r="A8" s="280" t="s">
        <v>43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</row>
    <row r="9" spans="1:18" s="8" customFormat="1" ht="14.25">
      <c r="A9" s="112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Q9" s="13"/>
      <c r="R9" s="13"/>
    </row>
    <row r="10" spans="1:15" s="8" customFormat="1" ht="15" customHeight="1">
      <c r="A10" s="8" t="s">
        <v>48</v>
      </c>
      <c r="B10" s="13"/>
      <c r="D10" s="16" t="s">
        <v>41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9" s="115" customFormat="1" ht="15">
      <c r="A11" s="27"/>
      <c r="G11" s="27"/>
      <c r="I11" s="27"/>
    </row>
    <row r="12" spans="1:17" s="8" customFormat="1" ht="16.5" thickBot="1">
      <c r="A12" s="9"/>
      <c r="B12" s="6"/>
      <c r="C12" s="28"/>
      <c r="D12" s="28"/>
      <c r="E12" s="28"/>
      <c r="F12" s="28"/>
      <c r="G12" s="28"/>
      <c r="H12" s="28"/>
      <c r="I12" s="51"/>
      <c r="J12" s="51"/>
      <c r="K12" s="9"/>
      <c r="Q12" s="56"/>
    </row>
    <row r="13" spans="1:22" s="115" customFormat="1" ht="60" customHeight="1" thickBot="1">
      <c r="A13" s="28"/>
      <c r="B13" s="105" t="s">
        <v>0</v>
      </c>
      <c r="C13" s="97" t="s">
        <v>1</v>
      </c>
      <c r="D13" s="97" t="s">
        <v>2</v>
      </c>
      <c r="E13" s="97" t="s">
        <v>32</v>
      </c>
      <c r="F13" s="97" t="s">
        <v>33</v>
      </c>
      <c r="G13" s="97" t="s">
        <v>72</v>
      </c>
      <c r="H13" s="97" t="s">
        <v>73</v>
      </c>
      <c r="I13" s="97" t="s">
        <v>74</v>
      </c>
      <c r="J13" s="97" t="s">
        <v>75</v>
      </c>
      <c r="K13" s="97" t="s">
        <v>85</v>
      </c>
      <c r="L13" s="97" t="s">
        <v>6</v>
      </c>
      <c r="M13" s="97" t="s">
        <v>7</v>
      </c>
      <c r="N13" s="97" t="s">
        <v>3</v>
      </c>
      <c r="O13" s="125" t="s">
        <v>22</v>
      </c>
      <c r="V13" s="131"/>
    </row>
    <row r="14" spans="1:26" s="133" customFormat="1" ht="78.75" customHeight="1" thickBot="1">
      <c r="A14" s="28"/>
      <c r="B14" s="128">
        <v>10</v>
      </c>
      <c r="C14" s="149" t="s">
        <v>55</v>
      </c>
      <c r="D14" s="149" t="s">
        <v>59</v>
      </c>
      <c r="E14" s="43">
        <v>0.09652777777777777</v>
      </c>
      <c r="F14" s="43">
        <v>0.098821875</v>
      </c>
      <c r="G14" s="43" t="s">
        <v>77</v>
      </c>
      <c r="H14" s="43" t="s">
        <v>76</v>
      </c>
      <c r="I14" s="43" t="s">
        <v>76</v>
      </c>
      <c r="J14" s="43" t="s">
        <v>77</v>
      </c>
      <c r="K14" s="43">
        <v>0</v>
      </c>
      <c r="L14" s="102">
        <f>F14-E14</f>
        <v>0.0022940972222222356</v>
      </c>
      <c r="M14" s="71">
        <v>1</v>
      </c>
      <c r="N14" s="71">
        <v>1</v>
      </c>
      <c r="O14" s="72">
        <v>200</v>
      </c>
      <c r="S14" s="134"/>
      <c r="T14" s="134"/>
      <c r="U14" s="134"/>
      <c r="V14" s="20"/>
      <c r="W14" s="50"/>
      <c r="X14" s="79"/>
      <c r="Y14" s="134"/>
      <c r="Z14" s="136"/>
    </row>
    <row r="15" spans="1:25" s="133" customFormat="1" ht="78.75" customHeight="1">
      <c r="A15" s="28"/>
      <c r="B15" s="126">
        <v>3</v>
      </c>
      <c r="C15" s="150" t="s">
        <v>62</v>
      </c>
      <c r="D15" s="150" t="s">
        <v>63</v>
      </c>
      <c r="E15" s="42">
        <v>0.09652777777777777</v>
      </c>
      <c r="F15" s="42">
        <v>0.09956377314814814</v>
      </c>
      <c r="G15" s="42" t="s">
        <v>77</v>
      </c>
      <c r="H15" s="42" t="s">
        <v>76</v>
      </c>
      <c r="I15" s="42" t="s">
        <v>76</v>
      </c>
      <c r="J15" s="42" t="s">
        <v>77</v>
      </c>
      <c r="K15" s="42">
        <v>0</v>
      </c>
      <c r="L15" s="102">
        <f>F15-E15</f>
        <v>0.003035995370370373</v>
      </c>
      <c r="M15" s="69">
        <v>2</v>
      </c>
      <c r="N15" s="69">
        <v>2</v>
      </c>
      <c r="O15" s="70">
        <v>190</v>
      </c>
      <c r="S15" s="134"/>
      <c r="T15" s="134"/>
      <c r="U15" s="134"/>
      <c r="V15" s="20"/>
      <c r="W15" s="50"/>
      <c r="X15" s="79"/>
      <c r="Y15" s="134"/>
    </row>
    <row r="16" spans="1:17" s="8" customFormat="1" ht="55.5" customHeight="1">
      <c r="A16" s="9"/>
      <c r="B16" s="27"/>
      <c r="C16" s="27"/>
      <c r="D16" s="27"/>
      <c r="E16" s="27"/>
      <c r="F16" s="27"/>
      <c r="G16" s="27"/>
      <c r="H16" s="27"/>
      <c r="I16" s="51"/>
      <c r="J16" s="129"/>
      <c r="K16" s="9"/>
      <c r="Q16" s="56"/>
    </row>
    <row r="17" spans="1:17" s="8" customFormat="1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Q17" s="56"/>
    </row>
    <row r="18" spans="1:17" s="8" customFormat="1" ht="14.25">
      <c r="A18" s="9"/>
      <c r="B18" s="8" t="s">
        <v>26</v>
      </c>
      <c r="C18" s="108"/>
      <c r="D18" s="8" t="s">
        <v>49</v>
      </c>
      <c r="H18" s="19"/>
      <c r="I18" s="9"/>
      <c r="J18" s="9"/>
      <c r="K18" s="9"/>
      <c r="Q18" s="56"/>
    </row>
    <row r="19" spans="2:17" s="8" customFormat="1" ht="19.5" customHeight="1">
      <c r="B19" s="36"/>
      <c r="C19" s="108"/>
      <c r="D19" s="36"/>
      <c r="E19" s="36"/>
      <c r="F19" s="36"/>
      <c r="G19" s="36"/>
      <c r="Q19" s="56"/>
    </row>
    <row r="20" spans="1:17" s="8" customFormat="1" ht="19.5" customHeight="1">
      <c r="A20" s="9"/>
      <c r="B20" s="8" t="s">
        <v>25</v>
      </c>
      <c r="C20" s="108"/>
      <c r="D20" s="8" t="s">
        <v>34</v>
      </c>
      <c r="H20" s="9"/>
      <c r="I20" s="9"/>
      <c r="J20" s="9"/>
      <c r="Q20" s="56"/>
    </row>
    <row r="21" spans="2:17" s="8" customFormat="1" ht="14.25">
      <c r="B21" s="16"/>
      <c r="I21" s="18"/>
      <c r="J21" s="18"/>
      <c r="Q21" s="56"/>
    </row>
  </sheetData>
  <sheetProtection/>
  <mergeCells count="6">
    <mergeCell ref="A7:O7"/>
    <mergeCell ref="A8:O8"/>
    <mergeCell ref="A3:O3"/>
    <mergeCell ref="A5:O5"/>
    <mergeCell ref="A6:O6"/>
    <mergeCell ref="A1:O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zoomScale="60" zoomScaleNormal="60" zoomScalePageLayoutView="0" workbookViewId="0" topLeftCell="A1">
      <selection activeCell="Q12" sqref="Q12"/>
    </sheetView>
  </sheetViews>
  <sheetFormatPr defaultColWidth="8.8515625" defaultRowHeight="15"/>
  <cols>
    <col min="1" max="1" width="11.00390625" style="37" bestFit="1" customWidth="1"/>
    <col min="2" max="2" width="39.8515625" style="37" customWidth="1"/>
    <col min="3" max="3" width="38.421875" style="37" customWidth="1"/>
    <col min="4" max="4" width="7.28125" style="37" customWidth="1"/>
    <col min="5" max="5" width="14.57421875" style="37" customWidth="1"/>
    <col min="6" max="6" width="15.7109375" style="37" customWidth="1"/>
    <col min="7" max="7" width="12.28125" style="37" customWidth="1"/>
    <col min="8" max="11" width="5.421875" style="37" customWidth="1"/>
    <col min="12" max="12" width="5.421875" style="119" customWidth="1"/>
    <col min="13" max="14" width="3.421875" style="37" customWidth="1"/>
    <col min="15" max="17" width="4.421875" style="37" bestFit="1" customWidth="1"/>
    <col min="18" max="18" width="4.00390625" style="37" bestFit="1" customWidth="1"/>
    <col min="19" max="19" width="11.140625" style="37" customWidth="1"/>
    <col min="20" max="20" width="12.28125" style="37" customWidth="1"/>
    <col min="21" max="21" width="33.00390625" style="37" customWidth="1"/>
    <col min="22" max="22" width="11.7109375" style="37" customWidth="1"/>
    <col min="23" max="23" width="7.421875" style="37" customWidth="1"/>
    <col min="24" max="30" width="8.8515625" style="37" customWidth="1"/>
    <col min="31" max="31" width="26.8515625" style="37" bestFit="1" customWidth="1"/>
    <col min="32" max="32" width="42.140625" style="37" customWidth="1"/>
    <col min="33" max="16384" width="8.8515625" style="37" customWidth="1"/>
  </cols>
  <sheetData>
    <row r="1" spans="1:24" s="106" customFormat="1" ht="84" customHeight="1">
      <c r="A1" s="278" t="s">
        <v>50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7" s="108" customFormat="1" ht="8.25" customHeight="1">
      <c r="A2" s="1"/>
      <c r="B2" s="1"/>
      <c r="C2" s="1"/>
      <c r="D2" s="1"/>
      <c r="E2" s="1"/>
      <c r="F2" s="1"/>
      <c r="G2" s="3"/>
    </row>
    <row r="3" spans="1:24" s="108" customFormat="1" ht="25.5" customHeight="1">
      <c r="A3" s="277" t="s">
        <v>51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</row>
    <row r="4" spans="1:24" s="108" customFormat="1" ht="15" customHeight="1">
      <c r="A4" s="276" t="s">
        <v>112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s="108" customFormat="1" ht="18" customHeight="1">
      <c r="A5" s="276" t="s">
        <v>45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</row>
    <row r="6" spans="1:24" s="108" customFormat="1" ht="23.25" customHeight="1">
      <c r="A6" s="280" t="s">
        <v>28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</row>
    <row r="7" spans="1:19" s="8" customFormat="1" ht="15" customHeight="1">
      <c r="A7" s="8" t="s">
        <v>48</v>
      </c>
      <c r="B7" s="13"/>
      <c r="J7" s="14"/>
      <c r="S7" s="8" t="s">
        <v>41</v>
      </c>
    </row>
    <row r="8" spans="2:10" s="8" customFormat="1" ht="15" customHeight="1">
      <c r="B8" s="13"/>
      <c r="J8" s="14"/>
    </row>
    <row r="9" spans="1:24" s="39" customFormat="1" ht="12.75" customHeight="1">
      <c r="A9" s="290" t="s">
        <v>0</v>
      </c>
      <c r="B9" s="290" t="s">
        <v>1</v>
      </c>
      <c r="C9" s="290" t="s">
        <v>2</v>
      </c>
      <c r="D9" s="303" t="s">
        <v>21</v>
      </c>
      <c r="E9" s="290" t="s">
        <v>19</v>
      </c>
      <c r="F9" s="290" t="s">
        <v>20</v>
      </c>
      <c r="G9" s="301" t="s">
        <v>8</v>
      </c>
      <c r="H9" s="297" t="s">
        <v>24</v>
      </c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0" t="s">
        <v>14</v>
      </c>
      <c r="T9" s="290" t="s">
        <v>15</v>
      </c>
      <c r="U9" s="290" t="s">
        <v>6</v>
      </c>
      <c r="V9" s="290" t="s">
        <v>23</v>
      </c>
      <c r="W9" s="295" t="s">
        <v>3</v>
      </c>
      <c r="X9" s="289" t="s">
        <v>22</v>
      </c>
    </row>
    <row r="10" spans="1:24" s="117" customFormat="1" ht="19.5" customHeight="1">
      <c r="A10" s="322"/>
      <c r="B10" s="322"/>
      <c r="C10" s="322"/>
      <c r="D10" s="323"/>
      <c r="E10" s="322"/>
      <c r="F10" s="322"/>
      <c r="G10" s="324"/>
      <c r="H10" s="325">
        <v>1</v>
      </c>
      <c r="I10" s="325">
        <v>2</v>
      </c>
      <c r="J10" s="325">
        <v>3</v>
      </c>
      <c r="K10" s="325">
        <v>4</v>
      </c>
      <c r="L10" s="325">
        <v>5</v>
      </c>
      <c r="M10" s="326">
        <v>6</v>
      </c>
      <c r="N10" s="326">
        <v>7</v>
      </c>
      <c r="O10" s="326">
        <v>8</v>
      </c>
      <c r="P10" s="326">
        <v>9</v>
      </c>
      <c r="Q10" s="326">
        <v>10</v>
      </c>
      <c r="R10" s="326">
        <v>11</v>
      </c>
      <c r="S10" s="322"/>
      <c r="T10" s="322"/>
      <c r="U10" s="322"/>
      <c r="V10" s="322"/>
      <c r="W10" s="327"/>
      <c r="X10" s="289"/>
    </row>
    <row r="11" spans="1:24" s="117" customFormat="1" ht="19.5" customHeight="1" thickBot="1">
      <c r="A11" s="340" t="s">
        <v>69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</row>
    <row r="12" spans="1:24" s="118" customFormat="1" ht="48" customHeight="1">
      <c r="A12" s="351">
        <v>14</v>
      </c>
      <c r="B12" s="342" t="s">
        <v>60</v>
      </c>
      <c r="C12" s="343" t="s">
        <v>79</v>
      </c>
      <c r="D12" s="62" t="s">
        <v>9</v>
      </c>
      <c r="E12" s="42">
        <v>0.06458333333333334</v>
      </c>
      <c r="F12" s="42">
        <v>0.06862152777777777</v>
      </c>
      <c r="G12" s="82">
        <v>0.004038194444444444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5</v>
      </c>
      <c r="Q12" s="92">
        <v>5</v>
      </c>
      <c r="R12" s="92">
        <v>0</v>
      </c>
      <c r="S12" s="83">
        <f aca="true" t="shared" si="0" ref="S12:S21">R12+Q12+P12+O12+N12+M12+L12+K12+J12+I12+H12</f>
        <v>10</v>
      </c>
      <c r="T12" s="61">
        <v>0.00011574074074074073</v>
      </c>
      <c r="U12" s="82">
        <f>(F12-E12)+T12</f>
        <v>0.0041539351851851754</v>
      </c>
      <c r="V12" s="344">
        <v>0.004052083333333334</v>
      </c>
      <c r="W12" s="352">
        <v>1</v>
      </c>
      <c r="X12" s="353">
        <v>300</v>
      </c>
    </row>
    <row r="13" spans="1:24" s="118" customFormat="1" ht="48" customHeight="1" thickBot="1">
      <c r="A13" s="354"/>
      <c r="B13" s="347"/>
      <c r="C13" s="348"/>
      <c r="D13" s="87" t="s">
        <v>10</v>
      </c>
      <c r="E13" s="43">
        <v>0.1076388888888889</v>
      </c>
      <c r="F13" s="43">
        <v>0.11151701388888889</v>
      </c>
      <c r="G13" s="85">
        <v>0.0038784722222222224</v>
      </c>
      <c r="H13" s="93">
        <v>5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5</v>
      </c>
      <c r="Q13" s="93">
        <v>5</v>
      </c>
      <c r="R13" s="93">
        <v>0</v>
      </c>
      <c r="S13" s="86">
        <f t="shared" si="0"/>
        <v>15</v>
      </c>
      <c r="T13" s="88">
        <v>0.00017361111111111112</v>
      </c>
      <c r="U13" s="85">
        <f>(F13-E13)+T13</f>
        <v>0.0040517361111111075</v>
      </c>
      <c r="V13" s="349"/>
      <c r="W13" s="355"/>
      <c r="X13" s="356"/>
    </row>
    <row r="14" spans="1:24" s="118" customFormat="1" ht="48" customHeight="1">
      <c r="A14" s="351">
        <v>9</v>
      </c>
      <c r="B14" s="359" t="s">
        <v>54</v>
      </c>
      <c r="C14" s="360" t="s">
        <v>56</v>
      </c>
      <c r="D14" s="62" t="s">
        <v>9</v>
      </c>
      <c r="E14" s="42">
        <v>0.05625</v>
      </c>
      <c r="F14" s="42">
        <v>0.06057013888888888</v>
      </c>
      <c r="G14" s="82">
        <v>0.004320601851851852</v>
      </c>
      <c r="H14" s="92">
        <v>0</v>
      </c>
      <c r="I14" s="92">
        <v>0</v>
      </c>
      <c r="J14" s="92">
        <v>0</v>
      </c>
      <c r="K14" s="92">
        <v>0</v>
      </c>
      <c r="L14" s="92">
        <v>5</v>
      </c>
      <c r="M14" s="92">
        <v>0</v>
      </c>
      <c r="N14" s="92">
        <v>0</v>
      </c>
      <c r="O14" s="92">
        <v>0</v>
      </c>
      <c r="P14" s="92">
        <v>5</v>
      </c>
      <c r="Q14" s="92">
        <v>5</v>
      </c>
      <c r="R14" s="92">
        <v>0</v>
      </c>
      <c r="S14" s="83">
        <f t="shared" si="0"/>
        <v>15</v>
      </c>
      <c r="T14" s="61">
        <v>0.00017361111111111112</v>
      </c>
      <c r="U14" s="82">
        <f>(F14-E14)+T14</f>
        <v>0.004493749999999992</v>
      </c>
      <c r="V14" s="344">
        <v>0.004494212962962963</v>
      </c>
      <c r="W14" s="361" t="s">
        <v>10</v>
      </c>
      <c r="X14" s="353">
        <v>285</v>
      </c>
    </row>
    <row r="15" spans="1:24" s="118" customFormat="1" ht="48" customHeight="1" thickBot="1">
      <c r="A15" s="354"/>
      <c r="B15" s="362"/>
      <c r="C15" s="363"/>
      <c r="D15" s="87" t="s">
        <v>10</v>
      </c>
      <c r="E15" s="43">
        <v>0.10069444444444443</v>
      </c>
      <c r="F15" s="43">
        <v>0.10530775462962964</v>
      </c>
      <c r="G15" s="85">
        <v>0.004613425925925926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5</v>
      </c>
      <c r="Q15" s="93">
        <v>0</v>
      </c>
      <c r="R15" s="93">
        <v>0</v>
      </c>
      <c r="S15" s="86">
        <f t="shared" si="0"/>
        <v>5</v>
      </c>
      <c r="T15" s="88">
        <v>5.7870370370370366E-05</v>
      </c>
      <c r="U15" s="85">
        <f>(F15-E15)+T15</f>
        <v>0.00467118055555558</v>
      </c>
      <c r="V15" s="349"/>
      <c r="W15" s="364"/>
      <c r="X15" s="356"/>
    </row>
    <row r="16" spans="1:24" s="118" customFormat="1" ht="48" customHeight="1">
      <c r="A16" s="351">
        <v>15</v>
      </c>
      <c r="B16" s="359" t="s">
        <v>53</v>
      </c>
      <c r="C16" s="360" t="s">
        <v>57</v>
      </c>
      <c r="D16" s="81">
        <v>1</v>
      </c>
      <c r="E16" s="42">
        <v>0.05277777777777778</v>
      </c>
      <c r="F16" s="42">
        <v>0.058158564814814816</v>
      </c>
      <c r="G16" s="82">
        <v>0.005380787037037037</v>
      </c>
      <c r="H16" s="92">
        <v>5</v>
      </c>
      <c r="I16" s="92">
        <v>0</v>
      </c>
      <c r="J16" s="92">
        <v>50</v>
      </c>
      <c r="K16" s="92">
        <v>50</v>
      </c>
      <c r="L16" s="92">
        <v>50</v>
      </c>
      <c r="M16" s="92">
        <v>0</v>
      </c>
      <c r="N16" s="92">
        <v>0</v>
      </c>
      <c r="O16" s="92">
        <v>0</v>
      </c>
      <c r="P16" s="92">
        <v>5</v>
      </c>
      <c r="Q16" s="92">
        <v>0</v>
      </c>
      <c r="R16" s="92">
        <v>0</v>
      </c>
      <c r="S16" s="83">
        <f t="shared" si="0"/>
        <v>160</v>
      </c>
      <c r="T16" s="61">
        <v>0.0018518518518518517</v>
      </c>
      <c r="U16" s="82">
        <f>G16+T16</f>
        <v>0.007232638888888889</v>
      </c>
      <c r="V16" s="344">
        <v>0.005517361111111112</v>
      </c>
      <c r="W16" s="361" t="s">
        <v>11</v>
      </c>
      <c r="X16" s="353">
        <v>270</v>
      </c>
    </row>
    <row r="17" spans="1:24" s="118" customFormat="1" ht="48" customHeight="1" thickBot="1">
      <c r="A17" s="354"/>
      <c r="B17" s="362"/>
      <c r="C17" s="363"/>
      <c r="D17" s="84">
        <v>2</v>
      </c>
      <c r="E17" s="43">
        <v>0.09722222222222222</v>
      </c>
      <c r="F17" s="43">
        <v>0.10250856481481481</v>
      </c>
      <c r="G17" s="85">
        <v>0.00528587962962963</v>
      </c>
      <c r="H17" s="93">
        <v>5</v>
      </c>
      <c r="I17" s="93">
        <v>0</v>
      </c>
      <c r="J17" s="93">
        <v>5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5</v>
      </c>
      <c r="Q17" s="93">
        <v>5</v>
      </c>
      <c r="R17" s="93">
        <v>0</v>
      </c>
      <c r="S17" s="86">
        <f t="shared" si="0"/>
        <v>20</v>
      </c>
      <c r="T17" s="88">
        <v>0.00023148148148148146</v>
      </c>
      <c r="U17" s="85">
        <f aca="true" t="shared" si="1" ref="U17:U23">(F17-E17)+T17</f>
        <v>0.005517824074074067</v>
      </c>
      <c r="V17" s="349"/>
      <c r="W17" s="364"/>
      <c r="X17" s="356"/>
    </row>
    <row r="18" spans="1:24" s="118" customFormat="1" ht="48" customHeight="1">
      <c r="A18" s="341">
        <v>13</v>
      </c>
      <c r="B18" s="342" t="s">
        <v>64</v>
      </c>
      <c r="C18" s="343" t="s">
        <v>65</v>
      </c>
      <c r="D18" s="62" t="s">
        <v>9</v>
      </c>
      <c r="E18" s="42">
        <v>0.049305555555555554</v>
      </c>
      <c r="F18" s="42">
        <v>0.05409016203703704</v>
      </c>
      <c r="G18" s="82">
        <f>F18-E18</f>
        <v>0.004784606481481483</v>
      </c>
      <c r="H18" s="92">
        <v>5</v>
      </c>
      <c r="I18" s="92">
        <v>0</v>
      </c>
      <c r="J18" s="92">
        <v>0</v>
      </c>
      <c r="K18" s="92">
        <v>50</v>
      </c>
      <c r="L18" s="92">
        <v>50</v>
      </c>
      <c r="M18" s="92">
        <v>0</v>
      </c>
      <c r="N18" s="92">
        <v>0</v>
      </c>
      <c r="O18" s="92">
        <v>0</v>
      </c>
      <c r="P18" s="92">
        <v>5</v>
      </c>
      <c r="Q18" s="92">
        <v>5</v>
      </c>
      <c r="R18" s="92">
        <v>0</v>
      </c>
      <c r="S18" s="83">
        <f t="shared" si="0"/>
        <v>115</v>
      </c>
      <c r="T18" s="61">
        <v>0.0013310185185185185</v>
      </c>
      <c r="U18" s="82">
        <f t="shared" si="1"/>
        <v>0.006115625000000002</v>
      </c>
      <c r="V18" s="344">
        <v>0.005968750000000001</v>
      </c>
      <c r="W18" s="345">
        <v>4</v>
      </c>
      <c r="X18" s="339">
        <v>255</v>
      </c>
    </row>
    <row r="19" spans="1:24" s="118" customFormat="1" ht="48" customHeight="1" thickBot="1">
      <c r="A19" s="346"/>
      <c r="B19" s="347"/>
      <c r="C19" s="348"/>
      <c r="D19" s="87" t="s">
        <v>10</v>
      </c>
      <c r="E19" s="43">
        <v>0.09375</v>
      </c>
      <c r="F19" s="43">
        <v>0.09833032407407406</v>
      </c>
      <c r="G19" s="85">
        <v>0.004580324074074074</v>
      </c>
      <c r="H19" s="93">
        <v>0</v>
      </c>
      <c r="I19" s="93">
        <v>0</v>
      </c>
      <c r="J19" s="93">
        <v>5</v>
      </c>
      <c r="K19" s="93">
        <v>50</v>
      </c>
      <c r="L19" s="93">
        <v>0</v>
      </c>
      <c r="M19" s="93">
        <v>5</v>
      </c>
      <c r="N19" s="93">
        <v>0</v>
      </c>
      <c r="O19" s="93">
        <v>50</v>
      </c>
      <c r="P19" s="93">
        <v>5</v>
      </c>
      <c r="Q19" s="93">
        <v>5</v>
      </c>
      <c r="R19" s="93">
        <v>0</v>
      </c>
      <c r="S19" s="86">
        <f t="shared" si="0"/>
        <v>120</v>
      </c>
      <c r="T19" s="88">
        <v>0.001388888888888889</v>
      </c>
      <c r="U19" s="85">
        <f t="shared" si="1"/>
        <v>0.005969212962962952</v>
      </c>
      <c r="V19" s="349"/>
      <c r="W19" s="350"/>
      <c r="X19" s="339"/>
    </row>
    <row r="20" spans="1:24" s="118" customFormat="1" ht="48" customHeight="1">
      <c r="A20" s="351">
        <v>7</v>
      </c>
      <c r="B20" s="342" t="s">
        <v>66</v>
      </c>
      <c r="C20" s="343" t="s">
        <v>67</v>
      </c>
      <c r="D20" s="62" t="s">
        <v>9</v>
      </c>
      <c r="E20" s="42">
        <v>0.059722222222222225</v>
      </c>
      <c r="F20" s="42">
        <v>0.06506793981481482</v>
      </c>
      <c r="G20" s="82">
        <v>0.005346064814814815</v>
      </c>
      <c r="H20" s="92">
        <v>0</v>
      </c>
      <c r="I20" s="92">
        <v>0</v>
      </c>
      <c r="J20" s="92">
        <v>5</v>
      </c>
      <c r="K20" s="92">
        <v>0</v>
      </c>
      <c r="L20" s="92">
        <v>0</v>
      </c>
      <c r="M20" s="92">
        <v>5</v>
      </c>
      <c r="N20" s="92">
        <v>0</v>
      </c>
      <c r="O20" s="92">
        <v>0</v>
      </c>
      <c r="P20" s="92">
        <v>50</v>
      </c>
      <c r="Q20" s="92">
        <v>0</v>
      </c>
      <c r="R20" s="92">
        <v>0</v>
      </c>
      <c r="S20" s="83">
        <f t="shared" si="0"/>
        <v>60</v>
      </c>
      <c r="T20" s="61">
        <v>0.0006944444444444445</v>
      </c>
      <c r="U20" s="82">
        <f t="shared" si="1"/>
        <v>0.0060401620370370375</v>
      </c>
      <c r="V20" s="344">
        <v>0.006040509259259259</v>
      </c>
      <c r="W20" s="352">
        <v>5</v>
      </c>
      <c r="X20" s="353">
        <v>240</v>
      </c>
    </row>
    <row r="21" spans="1:24" s="118" customFormat="1" ht="48" customHeight="1" thickBot="1">
      <c r="A21" s="354"/>
      <c r="B21" s="347"/>
      <c r="C21" s="348"/>
      <c r="D21" s="87" t="s">
        <v>10</v>
      </c>
      <c r="E21" s="85">
        <v>0.10416666666666667</v>
      </c>
      <c r="F21" s="85">
        <v>0.10913576388888889</v>
      </c>
      <c r="G21" s="85">
        <v>0.00496875</v>
      </c>
      <c r="H21" s="223">
        <v>0</v>
      </c>
      <c r="I21" s="223">
        <v>0</v>
      </c>
      <c r="J21" s="223">
        <v>5</v>
      </c>
      <c r="K21" s="223">
        <v>50</v>
      </c>
      <c r="L21" s="223">
        <v>0</v>
      </c>
      <c r="M21" s="223">
        <v>0</v>
      </c>
      <c r="N21" s="223">
        <v>0</v>
      </c>
      <c r="O21" s="223">
        <v>0</v>
      </c>
      <c r="P21" s="223">
        <v>50</v>
      </c>
      <c r="Q21" s="223">
        <v>5</v>
      </c>
      <c r="R21" s="223">
        <v>0</v>
      </c>
      <c r="S21" s="86">
        <f t="shared" si="0"/>
        <v>110</v>
      </c>
      <c r="T21" s="85">
        <v>0.0012731481481481483</v>
      </c>
      <c r="U21" s="85">
        <f t="shared" si="1"/>
        <v>0.006242245370370367</v>
      </c>
      <c r="V21" s="349"/>
      <c r="W21" s="355"/>
      <c r="X21" s="356"/>
    </row>
    <row r="22" spans="1:24" s="118" customFormat="1" ht="48" customHeight="1">
      <c r="A22" s="357">
        <v>8</v>
      </c>
      <c r="B22" s="342" t="s">
        <v>52</v>
      </c>
      <c r="C22" s="343" t="s">
        <v>58</v>
      </c>
      <c r="D22" s="81">
        <v>1</v>
      </c>
      <c r="E22" s="42">
        <v>0.04583333333333334</v>
      </c>
      <c r="F22" s="42">
        <v>0.05135405092592593</v>
      </c>
      <c r="G22" s="82">
        <v>0.005532291666666667</v>
      </c>
      <c r="H22" s="92">
        <v>5</v>
      </c>
      <c r="I22" s="92">
        <v>0</v>
      </c>
      <c r="J22" s="92">
        <v>5</v>
      </c>
      <c r="K22" s="92">
        <v>0</v>
      </c>
      <c r="L22" s="92">
        <v>5</v>
      </c>
      <c r="M22" s="92">
        <v>0</v>
      </c>
      <c r="N22" s="92">
        <v>0</v>
      </c>
      <c r="O22" s="92">
        <v>50</v>
      </c>
      <c r="P22" s="92">
        <v>50</v>
      </c>
      <c r="Q22" s="92">
        <v>50</v>
      </c>
      <c r="R22" s="92">
        <v>0</v>
      </c>
      <c r="S22" s="83">
        <v>165</v>
      </c>
      <c r="T22" s="61">
        <v>0.0019097222222222222</v>
      </c>
      <c r="U22" s="82">
        <f t="shared" si="1"/>
        <v>0.007430439814814817</v>
      </c>
      <c r="V22" s="344">
        <v>0.007430555555555555</v>
      </c>
      <c r="W22" s="352">
        <v>6</v>
      </c>
      <c r="X22" s="353">
        <v>225</v>
      </c>
    </row>
    <row r="23" spans="1:24" s="118" customFormat="1" ht="48" customHeight="1" thickBot="1">
      <c r="A23" s="358"/>
      <c r="B23" s="347"/>
      <c r="C23" s="348"/>
      <c r="D23" s="84">
        <v>2</v>
      </c>
      <c r="E23" s="43">
        <v>0.09027777777777778</v>
      </c>
      <c r="F23" s="43">
        <v>0.09608148148148148</v>
      </c>
      <c r="G23" s="85">
        <v>0.005803240740740741</v>
      </c>
      <c r="H23" s="93">
        <v>5</v>
      </c>
      <c r="I23" s="93">
        <v>5</v>
      </c>
      <c r="J23" s="93">
        <v>5</v>
      </c>
      <c r="K23" s="93">
        <v>50</v>
      </c>
      <c r="L23" s="93">
        <v>50</v>
      </c>
      <c r="M23" s="93">
        <v>50</v>
      </c>
      <c r="N23" s="93">
        <v>0</v>
      </c>
      <c r="O23" s="93">
        <v>0</v>
      </c>
      <c r="P23" s="93">
        <v>5</v>
      </c>
      <c r="Q23" s="93">
        <v>5</v>
      </c>
      <c r="R23" s="93">
        <v>0</v>
      </c>
      <c r="S23" s="86">
        <v>175</v>
      </c>
      <c r="T23" s="88">
        <v>0.04369212962962963</v>
      </c>
      <c r="U23" s="85">
        <f t="shared" si="1"/>
        <v>0.04949583333333333</v>
      </c>
      <c r="V23" s="349"/>
      <c r="W23" s="355"/>
      <c r="X23" s="356"/>
    </row>
    <row r="24" spans="1:24" s="118" customFormat="1" ht="23.25" customHeight="1">
      <c r="A24" s="328" t="s">
        <v>70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</row>
    <row r="25" spans="1:25" s="8" customFormat="1" ht="15" customHeight="1">
      <c r="A25" s="330" t="s">
        <v>0</v>
      </c>
      <c r="B25" s="330" t="s">
        <v>1</v>
      </c>
      <c r="C25" s="330" t="s">
        <v>2</v>
      </c>
      <c r="D25" s="331" t="s">
        <v>21</v>
      </c>
      <c r="E25" s="330" t="s">
        <v>19</v>
      </c>
      <c r="F25" s="330" t="s">
        <v>20</v>
      </c>
      <c r="G25" s="332" t="s">
        <v>8</v>
      </c>
      <c r="H25" s="333" t="s">
        <v>24</v>
      </c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4" t="s">
        <v>14</v>
      </c>
      <c r="T25" s="330" t="s">
        <v>15</v>
      </c>
      <c r="U25" s="330" t="s">
        <v>6</v>
      </c>
      <c r="V25" s="330" t="s">
        <v>23</v>
      </c>
      <c r="W25" s="288" t="s">
        <v>3</v>
      </c>
      <c r="X25" s="289" t="s">
        <v>22</v>
      </c>
      <c r="Y25" s="287"/>
    </row>
    <row r="26" spans="1:25" s="117" customFormat="1" ht="14.25">
      <c r="A26" s="330"/>
      <c r="B26" s="330"/>
      <c r="C26" s="330"/>
      <c r="D26" s="331"/>
      <c r="E26" s="330"/>
      <c r="F26" s="330"/>
      <c r="G26" s="332"/>
      <c r="H26" s="335" t="s">
        <v>9</v>
      </c>
      <c r="I26" s="335" t="s">
        <v>10</v>
      </c>
      <c r="J26" s="335" t="s">
        <v>11</v>
      </c>
      <c r="K26" s="335" t="s">
        <v>12</v>
      </c>
      <c r="L26" s="335" t="s">
        <v>13</v>
      </c>
      <c r="M26" s="335" t="s">
        <v>29</v>
      </c>
      <c r="N26" s="335" t="s">
        <v>36</v>
      </c>
      <c r="O26" s="335" t="s">
        <v>30</v>
      </c>
      <c r="P26" s="12">
        <v>9</v>
      </c>
      <c r="Q26" s="12">
        <v>10</v>
      </c>
      <c r="R26" s="12">
        <v>11</v>
      </c>
      <c r="S26" s="334"/>
      <c r="T26" s="330"/>
      <c r="U26" s="330"/>
      <c r="V26" s="330"/>
      <c r="W26" s="288"/>
      <c r="X26" s="289"/>
      <c r="Y26" s="287"/>
    </row>
    <row r="27" spans="1:25" s="118" customFormat="1" ht="42.75" customHeight="1">
      <c r="A27" s="336">
        <v>10</v>
      </c>
      <c r="B27" s="337" t="s">
        <v>55</v>
      </c>
      <c r="C27" s="337" t="s">
        <v>111</v>
      </c>
      <c r="D27" s="195">
        <v>1</v>
      </c>
      <c r="E27" s="196">
        <v>0.042361111111111106</v>
      </c>
      <c r="F27" s="197">
        <v>0.04568252314814814</v>
      </c>
      <c r="G27" s="198">
        <v>0.003321759259259259</v>
      </c>
      <c r="H27" s="33">
        <v>5</v>
      </c>
      <c r="I27" s="195">
        <v>0</v>
      </c>
      <c r="J27" s="195">
        <v>50</v>
      </c>
      <c r="K27" s="195">
        <v>50</v>
      </c>
      <c r="L27" s="195">
        <v>50</v>
      </c>
      <c r="M27" s="195">
        <v>50</v>
      </c>
      <c r="N27" s="195">
        <v>50</v>
      </c>
      <c r="O27" s="195">
        <v>50</v>
      </c>
      <c r="P27" s="195">
        <v>50</v>
      </c>
      <c r="Q27" s="195">
        <v>5</v>
      </c>
      <c r="R27" s="195">
        <v>0</v>
      </c>
      <c r="S27" s="199">
        <v>360</v>
      </c>
      <c r="T27" s="200">
        <v>0.004166666666666667</v>
      </c>
      <c r="U27" s="275">
        <v>0.007488425925925926</v>
      </c>
      <c r="V27" s="285">
        <v>0.006246527777777777</v>
      </c>
      <c r="W27" s="286" t="s">
        <v>9</v>
      </c>
      <c r="X27" s="284">
        <v>300</v>
      </c>
      <c r="Y27" s="294"/>
    </row>
    <row r="28" spans="1:25" s="118" customFormat="1" ht="42.75" customHeight="1">
      <c r="A28" s="336"/>
      <c r="B28" s="337"/>
      <c r="C28" s="337"/>
      <c r="D28" s="195">
        <v>2</v>
      </c>
      <c r="E28" s="273">
        <v>0.08680555555555557</v>
      </c>
      <c r="F28" s="273">
        <v>0.09056412037037037</v>
      </c>
      <c r="G28" s="198">
        <v>0.0037581018518518523</v>
      </c>
      <c r="H28" s="195">
        <v>0</v>
      </c>
      <c r="I28" s="195">
        <v>5</v>
      </c>
      <c r="J28" s="195">
        <v>5</v>
      </c>
      <c r="K28" s="195">
        <v>50</v>
      </c>
      <c r="L28" s="195">
        <v>50</v>
      </c>
      <c r="M28" s="195">
        <v>50</v>
      </c>
      <c r="N28" s="195">
        <v>0</v>
      </c>
      <c r="O28" s="195">
        <v>0</v>
      </c>
      <c r="P28" s="195">
        <v>50</v>
      </c>
      <c r="Q28" s="195">
        <v>5</v>
      </c>
      <c r="R28" s="195">
        <v>0</v>
      </c>
      <c r="S28" s="199">
        <v>215</v>
      </c>
      <c r="T28" s="200">
        <v>0.002488425925925926</v>
      </c>
      <c r="U28" s="275">
        <v>0.006246527777777777</v>
      </c>
      <c r="V28" s="285"/>
      <c r="W28" s="286"/>
      <c r="X28" s="284"/>
      <c r="Y28" s="294"/>
    </row>
    <row r="29" spans="1:25" s="118" customFormat="1" ht="42.75" customHeight="1">
      <c r="A29" s="336">
        <v>3</v>
      </c>
      <c r="B29" s="337" t="s">
        <v>62</v>
      </c>
      <c r="C29" s="337" t="s">
        <v>63</v>
      </c>
      <c r="D29" s="195">
        <v>1</v>
      </c>
      <c r="E29" s="38">
        <v>0.03888888888888889</v>
      </c>
      <c r="F29" s="38">
        <v>0.04423148148148148</v>
      </c>
      <c r="G29" s="198">
        <v>0.005342708333333334</v>
      </c>
      <c r="H29" s="199">
        <v>5</v>
      </c>
      <c r="I29" s="199">
        <v>0</v>
      </c>
      <c r="J29" s="199">
        <v>5</v>
      </c>
      <c r="K29" s="199">
        <v>50</v>
      </c>
      <c r="L29" s="199">
        <v>50</v>
      </c>
      <c r="M29" s="199">
        <v>5</v>
      </c>
      <c r="N29" s="199">
        <v>50</v>
      </c>
      <c r="O29" s="199">
        <v>50</v>
      </c>
      <c r="P29" s="199">
        <v>50</v>
      </c>
      <c r="Q29" s="199">
        <v>50</v>
      </c>
      <c r="R29" s="199">
        <v>50</v>
      </c>
      <c r="S29" s="199">
        <v>365</v>
      </c>
      <c r="T29" s="198">
        <v>0.004224537037037037</v>
      </c>
      <c r="U29" s="275">
        <v>0.00956712962962963</v>
      </c>
      <c r="V29" s="282">
        <v>0.009342592592592592</v>
      </c>
      <c r="W29" s="283">
        <v>2</v>
      </c>
      <c r="X29" s="284">
        <v>285</v>
      </c>
      <c r="Y29" s="338"/>
    </row>
    <row r="30" spans="1:25" s="118" customFormat="1" ht="42.75" customHeight="1">
      <c r="A30" s="336"/>
      <c r="B30" s="337"/>
      <c r="C30" s="337"/>
      <c r="D30" s="195">
        <v>2</v>
      </c>
      <c r="E30" s="38">
        <v>0.08333333333333333</v>
      </c>
      <c r="F30" s="38">
        <v>0.08949282407407406</v>
      </c>
      <c r="G30" s="198">
        <v>0.006159722222222222</v>
      </c>
      <c r="H30" s="199">
        <v>5</v>
      </c>
      <c r="I30" s="199">
        <v>5</v>
      </c>
      <c r="J30" s="199">
        <v>50</v>
      </c>
      <c r="K30" s="199">
        <v>0</v>
      </c>
      <c r="L30" s="199">
        <v>50</v>
      </c>
      <c r="M30" s="199">
        <v>5</v>
      </c>
      <c r="N30" s="199">
        <v>50</v>
      </c>
      <c r="O30" s="199">
        <v>50</v>
      </c>
      <c r="P30" s="199">
        <v>5</v>
      </c>
      <c r="Q30" s="199">
        <v>50</v>
      </c>
      <c r="R30" s="199">
        <v>5</v>
      </c>
      <c r="S30" s="199">
        <v>275</v>
      </c>
      <c r="T30" s="198">
        <v>0.00318287037037037</v>
      </c>
      <c r="U30" s="275">
        <v>0.009342592592592592</v>
      </c>
      <c r="V30" s="282"/>
      <c r="W30" s="283"/>
      <c r="X30" s="284"/>
      <c r="Y30" s="338"/>
    </row>
    <row r="31" spans="2:10" s="8" customFormat="1" ht="15" customHeight="1">
      <c r="B31" s="13"/>
      <c r="J31" s="14"/>
    </row>
    <row r="32" spans="1:24" s="39" customFormat="1" ht="12.75" customHeight="1" hidden="1">
      <c r="A32" s="290" t="s">
        <v>0</v>
      </c>
      <c r="B32" s="290" t="s">
        <v>1</v>
      </c>
      <c r="C32" s="290" t="s">
        <v>2</v>
      </c>
      <c r="D32" s="303" t="s">
        <v>21</v>
      </c>
      <c r="E32" s="290" t="s">
        <v>19</v>
      </c>
      <c r="F32" s="290" t="s">
        <v>20</v>
      </c>
      <c r="G32" s="301" t="s">
        <v>8</v>
      </c>
      <c r="H32" s="297" t="s">
        <v>24</v>
      </c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0" t="s">
        <v>14</v>
      </c>
      <c r="T32" s="290" t="s">
        <v>15</v>
      </c>
      <c r="U32" s="290" t="s">
        <v>6</v>
      </c>
      <c r="V32" s="290" t="s">
        <v>23</v>
      </c>
      <c r="W32" s="295" t="s">
        <v>3</v>
      </c>
      <c r="X32" s="289" t="s">
        <v>22</v>
      </c>
    </row>
    <row r="33" spans="1:24" s="117" customFormat="1" ht="19.5" customHeight="1" hidden="1" thickBot="1">
      <c r="A33" s="291"/>
      <c r="B33" s="291"/>
      <c r="C33" s="291"/>
      <c r="D33" s="304"/>
      <c r="E33" s="291"/>
      <c r="F33" s="291"/>
      <c r="G33" s="302"/>
      <c r="H33" s="94">
        <v>1</v>
      </c>
      <c r="I33" s="94">
        <v>2</v>
      </c>
      <c r="J33" s="94">
        <v>3</v>
      </c>
      <c r="K33" s="94">
        <v>4</v>
      </c>
      <c r="L33" s="94">
        <v>5</v>
      </c>
      <c r="M33" s="80">
        <v>6</v>
      </c>
      <c r="N33" s="80">
        <v>7</v>
      </c>
      <c r="O33" s="80">
        <v>8</v>
      </c>
      <c r="P33" s="80">
        <v>9</v>
      </c>
      <c r="Q33" s="80">
        <v>10</v>
      </c>
      <c r="R33" s="80">
        <v>11</v>
      </c>
      <c r="S33" s="291"/>
      <c r="T33" s="291"/>
      <c r="U33" s="291"/>
      <c r="V33" s="291"/>
      <c r="W33" s="296"/>
      <c r="X33" s="299"/>
    </row>
    <row r="34" spans="1:24" s="118" customFormat="1" ht="70.5" customHeight="1" hidden="1">
      <c r="A34" s="224">
        <v>4</v>
      </c>
      <c r="B34" s="181" t="s">
        <v>87</v>
      </c>
      <c r="C34" s="213" t="s">
        <v>89</v>
      </c>
      <c r="D34" s="81">
        <v>1</v>
      </c>
      <c r="E34" s="42">
        <v>0.125</v>
      </c>
      <c r="F34" s="42">
        <v>0.12926319444444445</v>
      </c>
      <c r="G34" s="82">
        <v>0.0042631944444444445</v>
      </c>
      <c r="H34" s="92">
        <v>5</v>
      </c>
      <c r="I34" s="92">
        <v>0</v>
      </c>
      <c r="J34" s="92">
        <v>5</v>
      </c>
      <c r="K34" s="92">
        <v>50</v>
      </c>
      <c r="L34" s="92">
        <v>50</v>
      </c>
      <c r="M34" s="92">
        <v>50</v>
      </c>
      <c r="N34" s="92">
        <v>0</v>
      </c>
      <c r="O34" s="92">
        <v>50</v>
      </c>
      <c r="P34" s="92">
        <v>50</v>
      </c>
      <c r="Q34" s="92">
        <v>5</v>
      </c>
      <c r="R34" s="92">
        <v>0</v>
      </c>
      <c r="S34" s="83">
        <v>165</v>
      </c>
      <c r="T34" s="61">
        <v>0.0019097222222222222</v>
      </c>
      <c r="U34" s="82">
        <f>(F34-E34)+T34</f>
        <v>0.006172916666666674</v>
      </c>
      <c r="V34" s="214">
        <v>0.006172453703703704</v>
      </c>
      <c r="W34" s="92"/>
      <c r="X34" s="215"/>
    </row>
    <row r="35" spans="1:24" s="118" customFormat="1" ht="23.25" customHeight="1" hidden="1" thickBot="1">
      <c r="A35" s="216">
        <v>4</v>
      </c>
      <c r="B35" s="217"/>
      <c r="C35" s="218"/>
      <c r="D35" s="84"/>
      <c r="E35" s="43"/>
      <c r="F35" s="43"/>
      <c r="G35" s="85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86">
        <v>175</v>
      </c>
      <c r="T35" s="88"/>
      <c r="U35" s="85"/>
      <c r="V35" s="219"/>
      <c r="W35" s="93"/>
      <c r="X35" s="220"/>
    </row>
    <row r="36" spans="1:24" s="118" customFormat="1" ht="73.5" customHeight="1" hidden="1">
      <c r="A36" s="228">
        <v>5</v>
      </c>
      <c r="B36" s="229" t="s">
        <v>87</v>
      </c>
      <c r="C36" s="211" t="s">
        <v>90</v>
      </c>
      <c r="D36" s="210" t="s">
        <v>9</v>
      </c>
      <c r="E36" s="101">
        <v>0.1277777777777778</v>
      </c>
      <c r="F36" s="101">
        <v>0.13368657407407408</v>
      </c>
      <c r="G36" s="206">
        <v>0.005908564814814814</v>
      </c>
      <c r="H36" s="207">
        <v>50</v>
      </c>
      <c r="I36" s="207">
        <v>50</v>
      </c>
      <c r="J36" s="207">
        <v>5</v>
      </c>
      <c r="K36" s="207">
        <v>0</v>
      </c>
      <c r="L36" s="207">
        <v>0</v>
      </c>
      <c r="M36" s="207">
        <v>5</v>
      </c>
      <c r="N36" s="207">
        <v>0</v>
      </c>
      <c r="O36" s="207">
        <v>50</v>
      </c>
      <c r="P36" s="207">
        <v>5</v>
      </c>
      <c r="Q36" s="207">
        <v>5</v>
      </c>
      <c r="R36" s="207">
        <v>0</v>
      </c>
      <c r="S36" s="208">
        <f>R36+Q36+P36+O36+N36+M36+L36+K36+J36+I36+H36</f>
        <v>170</v>
      </c>
      <c r="T36" s="209">
        <v>0.001967592592592593</v>
      </c>
      <c r="U36" s="206">
        <f>(F36-E36)+T36</f>
        <v>0.00787638888888888</v>
      </c>
      <c r="V36" s="212">
        <v>0.007876157407407406</v>
      </c>
      <c r="W36" s="207"/>
      <c r="X36" s="222"/>
    </row>
    <row r="37" spans="1:24" s="118" customFormat="1" ht="23.25" customHeight="1" hidden="1" thickBot="1">
      <c r="A37" s="225">
        <v>5</v>
      </c>
      <c r="B37" s="227"/>
      <c r="C37" s="218"/>
      <c r="D37" s="87"/>
      <c r="E37" s="43"/>
      <c r="F37" s="43"/>
      <c r="G37" s="85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86">
        <f>R37+Q37+P37+O37+N37+M37+L37+K37+J37+I37+H37</f>
        <v>0</v>
      </c>
      <c r="T37" s="88"/>
      <c r="U37" s="206"/>
      <c r="V37" s="219"/>
      <c r="W37" s="93"/>
      <c r="X37" s="220"/>
    </row>
    <row r="38" spans="1:24" s="118" customFormat="1" ht="69.75" customHeight="1" hidden="1">
      <c r="A38" s="226">
        <v>6</v>
      </c>
      <c r="B38" s="182" t="s">
        <v>88</v>
      </c>
      <c r="C38" s="221" t="s">
        <v>91</v>
      </c>
      <c r="D38" s="81">
        <v>1</v>
      </c>
      <c r="E38" s="42" t="s">
        <v>92</v>
      </c>
      <c r="F38" s="42">
        <v>0.1348761574074074</v>
      </c>
      <c r="G38" s="82">
        <v>0.004320601851851852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5</v>
      </c>
      <c r="Q38" s="92">
        <v>5</v>
      </c>
      <c r="R38" s="92"/>
      <c r="S38" s="83">
        <f>R38+Q38+P38+O38+N38+M38+L38+K38+J38+I38+H38</f>
        <v>10</v>
      </c>
      <c r="T38" s="61">
        <v>0.00011574074074074073</v>
      </c>
      <c r="U38" s="82">
        <f>G38+T38</f>
        <v>0.004436342592592593</v>
      </c>
      <c r="V38" s="214">
        <v>0.004436342592592593</v>
      </c>
      <c r="W38" s="230"/>
      <c r="X38" s="215"/>
    </row>
    <row r="39" spans="1:24" s="118" customFormat="1" ht="23.25" customHeight="1" hidden="1" thickBot="1">
      <c r="A39" s="225">
        <v>6</v>
      </c>
      <c r="B39" s="227"/>
      <c r="C39" s="218"/>
      <c r="D39" s="84"/>
      <c r="E39" s="43"/>
      <c r="F39" s="43"/>
      <c r="G39" s="85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86">
        <f>R39+Q39+P39+O39+N39+M39+L39+K39+J39+I39+H39</f>
        <v>0</v>
      </c>
      <c r="T39" s="88"/>
      <c r="U39" s="85"/>
      <c r="V39" s="219"/>
      <c r="W39" s="231"/>
      <c r="X39" s="220"/>
    </row>
    <row r="40" spans="1:24" s="173" customFormat="1" ht="23.25" customHeight="1">
      <c r="A40" s="183"/>
      <c r="B40" s="184"/>
      <c r="C40" s="185"/>
      <c r="D40" s="186"/>
      <c r="E40" s="187"/>
      <c r="F40" s="187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  <c r="T40" s="191"/>
      <c r="U40" s="188"/>
      <c r="V40" s="192"/>
      <c r="W40" s="193"/>
      <c r="X40" s="194"/>
    </row>
    <row r="42" spans="2:4" s="108" customFormat="1" ht="14.25">
      <c r="B42" s="8" t="s">
        <v>26</v>
      </c>
      <c r="D42" s="8" t="s">
        <v>49</v>
      </c>
    </row>
    <row r="43" spans="2:4" s="108" customFormat="1" ht="14.25">
      <c r="B43" s="36"/>
      <c r="D43" s="36"/>
    </row>
    <row r="44" spans="2:4" s="108" customFormat="1" ht="14.25">
      <c r="B44" s="8" t="s">
        <v>25</v>
      </c>
      <c r="D44" s="8" t="s">
        <v>34</v>
      </c>
    </row>
    <row r="48" s="119" customFormat="1" ht="14.25"/>
    <row r="49" s="119" customFormat="1" ht="14.25"/>
    <row r="50" s="119" customFormat="1" ht="14.25"/>
    <row r="51" spans="5:24" s="120" customFormat="1" ht="17.25" customHeight="1">
      <c r="E51" s="32"/>
      <c r="F51" s="32"/>
      <c r="G51" s="121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1"/>
      <c r="U51" s="122"/>
      <c r="V51" s="292"/>
      <c r="W51" s="293"/>
      <c r="X51" s="294"/>
    </row>
    <row r="52" spans="1:24" s="118" customFormat="1" ht="17.25" customHeight="1">
      <c r="A52" s="120"/>
      <c r="B52" s="120"/>
      <c r="E52" s="32"/>
      <c r="F52" s="32"/>
      <c r="G52" s="121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1"/>
      <c r="U52" s="122"/>
      <c r="V52" s="292"/>
      <c r="W52" s="293"/>
      <c r="X52" s="294"/>
    </row>
    <row r="53" spans="1:24" s="118" customFormat="1" ht="17.25" customHeight="1">
      <c r="A53" s="120"/>
      <c r="B53" s="120"/>
      <c r="C53" s="120"/>
      <c r="D53" s="32"/>
      <c r="E53" s="32"/>
      <c r="F53" s="32"/>
      <c r="G53" s="121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1"/>
      <c r="U53" s="122"/>
      <c r="V53" s="292"/>
      <c r="W53" s="293"/>
      <c r="X53" s="294"/>
    </row>
    <row r="54" spans="1:24" s="118" customFormat="1" ht="17.25" customHeight="1">
      <c r="A54" s="120"/>
      <c r="B54" s="120"/>
      <c r="C54" s="120"/>
      <c r="D54" s="32"/>
      <c r="E54" s="32"/>
      <c r="F54" s="32"/>
      <c r="G54" s="121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1"/>
      <c r="U54" s="122"/>
      <c r="V54" s="292"/>
      <c r="W54" s="293"/>
      <c r="X54" s="294"/>
    </row>
    <row r="55" spans="1:24" s="118" customFormat="1" ht="17.25" customHeight="1">
      <c r="A55" s="120"/>
      <c r="B55" s="120"/>
      <c r="C55" s="120"/>
      <c r="D55" s="32"/>
      <c r="E55" s="32"/>
      <c r="F55" s="32"/>
      <c r="G55" s="121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1"/>
      <c r="U55" s="122"/>
      <c r="V55" s="292"/>
      <c r="W55" s="293"/>
      <c r="X55" s="294"/>
    </row>
    <row r="56" spans="1:24" s="118" customFormat="1" ht="17.25" customHeight="1">
      <c r="A56" s="120"/>
      <c r="B56" s="120"/>
      <c r="C56" s="120"/>
      <c r="D56" s="32"/>
      <c r="E56" s="32"/>
      <c r="F56" s="32"/>
      <c r="G56" s="121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1"/>
      <c r="U56" s="122"/>
      <c r="V56" s="292"/>
      <c r="W56" s="293"/>
      <c r="X56" s="294"/>
    </row>
    <row r="57" spans="3:12" s="8" customFormat="1" ht="28.5" customHeight="1">
      <c r="C57" s="10"/>
      <c r="D57" s="10"/>
      <c r="E57" s="10"/>
      <c r="F57" s="10"/>
      <c r="G57" s="300"/>
      <c r="H57" s="300"/>
      <c r="I57" s="300"/>
      <c r="J57" s="300"/>
      <c r="K57" s="300"/>
      <c r="L57" s="300"/>
    </row>
    <row r="58" spans="2:9" s="8" customFormat="1" ht="19.5" customHeight="1">
      <c r="B58" s="16"/>
      <c r="G58" s="19"/>
      <c r="H58" s="9"/>
      <c r="I58" s="9"/>
    </row>
    <row r="59" spans="1:9" s="8" customFormat="1" ht="19.5" customHeight="1">
      <c r="A59" s="9"/>
      <c r="B59" s="9"/>
      <c r="C59" s="9"/>
      <c r="D59" s="9"/>
      <c r="E59" s="9"/>
      <c r="F59" s="9"/>
      <c r="G59" s="16"/>
      <c r="H59" s="9"/>
      <c r="I59" s="9"/>
    </row>
    <row r="60" spans="2:9" s="8" customFormat="1" ht="14.25">
      <c r="B60" s="16"/>
      <c r="G60" s="19"/>
      <c r="H60" s="18"/>
      <c r="I60" s="18"/>
    </row>
  </sheetData>
  <sheetProtection/>
  <mergeCells count="110">
    <mergeCell ref="B22:B23"/>
    <mergeCell ref="A22:A23"/>
    <mergeCell ref="V20:V21"/>
    <mergeCell ref="V18:V19"/>
    <mergeCell ref="V16:V17"/>
    <mergeCell ref="A11:X11"/>
    <mergeCell ref="V14:V15"/>
    <mergeCell ref="V12:V13"/>
    <mergeCell ref="X22:X23"/>
    <mergeCell ref="W22:W23"/>
    <mergeCell ref="V22:V23"/>
    <mergeCell ref="X16:X17"/>
    <mergeCell ref="W16:W17"/>
    <mergeCell ref="W14:W15"/>
    <mergeCell ref="X14:X15"/>
    <mergeCell ref="X12:X13"/>
    <mergeCell ref="W12:W13"/>
    <mergeCell ref="A20:A21"/>
    <mergeCell ref="B20:B21"/>
    <mergeCell ref="C20:C21"/>
    <mergeCell ref="C18:C19"/>
    <mergeCell ref="B18:B19"/>
    <mergeCell ref="A18:A19"/>
    <mergeCell ref="B16:B17"/>
    <mergeCell ref="A16:A17"/>
    <mergeCell ref="C14:C15"/>
    <mergeCell ref="B14:B15"/>
    <mergeCell ref="B12:B13"/>
    <mergeCell ref="A14:A15"/>
    <mergeCell ref="A12:A13"/>
    <mergeCell ref="T32:T33"/>
    <mergeCell ref="A32:A33"/>
    <mergeCell ref="B32:B33"/>
    <mergeCell ref="D32:D33"/>
    <mergeCell ref="E32:E33"/>
    <mergeCell ref="C22:C23"/>
    <mergeCell ref="X32:X33"/>
    <mergeCell ref="C16:C17"/>
    <mergeCell ref="X20:X21"/>
    <mergeCell ref="W20:W21"/>
    <mergeCell ref="X18:X19"/>
    <mergeCell ref="W18:W19"/>
    <mergeCell ref="C32:C33"/>
    <mergeCell ref="A24:X24"/>
    <mergeCell ref="F32:F33"/>
    <mergeCell ref="A9:A10"/>
    <mergeCell ref="E9:E10"/>
    <mergeCell ref="D9:D10"/>
    <mergeCell ref="F9:F10"/>
    <mergeCell ref="G9:G10"/>
    <mergeCell ref="A25:A26"/>
    <mergeCell ref="C25:C26"/>
    <mergeCell ref="B25:B26"/>
    <mergeCell ref="C12:C13"/>
    <mergeCell ref="S9:S10"/>
    <mergeCell ref="X9:X10"/>
    <mergeCell ref="X55:X56"/>
    <mergeCell ref="G57:L57"/>
    <mergeCell ref="V51:V52"/>
    <mergeCell ref="W51:W52"/>
    <mergeCell ref="U9:U10"/>
    <mergeCell ref="V9:V10"/>
    <mergeCell ref="G32:G33"/>
    <mergeCell ref="H32:R32"/>
    <mergeCell ref="S32:S33"/>
    <mergeCell ref="A1:X1"/>
    <mergeCell ref="A3:X3"/>
    <mergeCell ref="A4:X4"/>
    <mergeCell ref="W9:W10"/>
    <mergeCell ref="A5:X5"/>
    <mergeCell ref="A6:X6"/>
    <mergeCell ref="H9:R9"/>
    <mergeCell ref="B9:B10"/>
    <mergeCell ref="C9:C10"/>
    <mergeCell ref="T9:T10"/>
    <mergeCell ref="V55:V56"/>
    <mergeCell ref="W55:W56"/>
    <mergeCell ref="X51:X52"/>
    <mergeCell ref="V53:V54"/>
    <mergeCell ref="W53:W54"/>
    <mergeCell ref="X53:X54"/>
    <mergeCell ref="U32:U33"/>
    <mergeCell ref="V32:V33"/>
    <mergeCell ref="W32:W33"/>
    <mergeCell ref="T25:T26"/>
    <mergeCell ref="W25:W26"/>
    <mergeCell ref="V25:V26"/>
    <mergeCell ref="H25:R25"/>
    <mergeCell ref="X25:X26"/>
    <mergeCell ref="U25:U26"/>
    <mergeCell ref="C27:C28"/>
    <mergeCell ref="V27:V28"/>
    <mergeCell ref="W27:W28"/>
    <mergeCell ref="X27:X28"/>
    <mergeCell ref="Y25:Y26"/>
    <mergeCell ref="S25:S26"/>
    <mergeCell ref="G25:G26"/>
    <mergeCell ref="F25:F26"/>
    <mergeCell ref="E25:E26"/>
    <mergeCell ref="D25:D26"/>
    <mergeCell ref="Y27:Y28"/>
    <mergeCell ref="A29:A30"/>
    <mergeCell ref="B29:B30"/>
    <mergeCell ref="C29:C30"/>
    <mergeCell ref="V29:V30"/>
    <mergeCell ref="W29:W30"/>
    <mergeCell ref="X29:X30"/>
    <mergeCell ref="Y29:Y30"/>
    <mergeCell ref="A27:A28"/>
    <mergeCell ref="B27:B28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0.28125" style="167" customWidth="1"/>
    <col min="2" max="2" width="32.57421875" style="167" bestFit="1" customWidth="1"/>
    <col min="3" max="3" width="35.8515625" style="168" customWidth="1"/>
    <col min="4" max="4" width="15.140625" style="167" customWidth="1"/>
    <col min="5" max="5" width="14.00390625" style="167" customWidth="1"/>
    <col min="6" max="6" width="16.00390625" style="162" customWidth="1"/>
    <col min="7" max="8" width="9.140625" style="162" customWidth="1"/>
    <col min="9" max="9" width="14.00390625" style="162" customWidth="1"/>
    <col min="10" max="16384" width="9.140625" style="162" customWidth="1"/>
  </cols>
  <sheetData>
    <row r="1" spans="1:13" s="154" customFormat="1" ht="70.5" customHeight="1">
      <c r="A1" s="307" t="s">
        <v>50</v>
      </c>
      <c r="B1" s="307"/>
      <c r="C1" s="307"/>
      <c r="D1" s="307"/>
      <c r="E1" s="307"/>
      <c r="F1" s="307"/>
      <c r="G1" s="307"/>
      <c r="H1" s="307"/>
      <c r="I1" s="377"/>
      <c r="L1" s="155"/>
      <c r="M1" s="155"/>
    </row>
    <row r="2" spans="1:13" ht="8.25" customHeight="1">
      <c r="A2" s="1"/>
      <c r="B2" s="1"/>
      <c r="C2" s="1"/>
      <c r="D2" s="3"/>
      <c r="L2" s="156"/>
      <c r="M2" s="156"/>
    </row>
    <row r="3" spans="1:13" ht="18" customHeight="1">
      <c r="A3" s="277" t="s">
        <v>51</v>
      </c>
      <c r="B3" s="277"/>
      <c r="C3" s="277"/>
      <c r="D3" s="277"/>
      <c r="E3" s="277"/>
      <c r="F3" s="277"/>
      <c r="G3" s="277"/>
      <c r="H3" s="277"/>
      <c r="I3" s="15"/>
      <c r="L3" s="156"/>
      <c r="M3" s="156"/>
    </row>
    <row r="4" spans="1:13" ht="10.5" customHeight="1">
      <c r="A4" s="157"/>
      <c r="B4" s="157"/>
      <c r="C4" s="158"/>
      <c r="L4" s="156"/>
      <c r="M4" s="156"/>
    </row>
    <row r="5" spans="1:13" ht="15" customHeight="1">
      <c r="A5" s="308" t="s">
        <v>38</v>
      </c>
      <c r="B5" s="308"/>
      <c r="C5" s="308"/>
      <c r="D5" s="308"/>
      <c r="E5" s="308"/>
      <c r="F5" s="308"/>
      <c r="G5" s="308"/>
      <c r="H5" s="308"/>
      <c r="I5" s="376"/>
      <c r="L5" s="156"/>
      <c r="M5" s="156"/>
    </row>
    <row r="6" spans="1:13" ht="18" customHeight="1">
      <c r="A6" s="276" t="s">
        <v>46</v>
      </c>
      <c r="B6" s="276"/>
      <c r="C6" s="276"/>
      <c r="D6" s="276"/>
      <c r="E6" s="276"/>
      <c r="F6" s="276"/>
      <c r="G6" s="276"/>
      <c r="H6" s="276"/>
      <c r="I6" s="4"/>
      <c r="L6" s="156"/>
      <c r="M6" s="156"/>
    </row>
    <row r="7" spans="1:13" ht="23.25" customHeight="1">
      <c r="A7" s="309" t="s">
        <v>17</v>
      </c>
      <c r="B7" s="309"/>
      <c r="C7" s="309"/>
      <c r="D7" s="309"/>
      <c r="E7" s="309"/>
      <c r="F7" s="309"/>
      <c r="G7" s="309"/>
      <c r="H7" s="309"/>
      <c r="I7" s="375"/>
      <c r="L7" s="156"/>
      <c r="M7" s="156"/>
    </row>
    <row r="8" spans="1:9" ht="15">
      <c r="A8" s="159"/>
      <c r="B8" s="159"/>
      <c r="C8" s="160"/>
      <c r="D8" s="161"/>
      <c r="E8" s="161"/>
      <c r="H8" s="13"/>
      <c r="I8" s="13"/>
    </row>
    <row r="9" spans="1:9" s="8" customFormat="1" ht="15" customHeight="1">
      <c r="A9" s="8" t="s">
        <v>48</v>
      </c>
      <c r="B9" s="13"/>
      <c r="E9" s="16" t="s">
        <v>41</v>
      </c>
      <c r="I9" s="14"/>
    </row>
    <row r="10" spans="1:10" s="164" customFormat="1" ht="39.75" customHeight="1">
      <c r="A10" s="31" t="s">
        <v>0</v>
      </c>
      <c r="B10" s="31" t="s">
        <v>1</v>
      </c>
      <c r="C10" s="31" t="s">
        <v>2</v>
      </c>
      <c r="D10" s="31" t="s">
        <v>32</v>
      </c>
      <c r="E10" s="31" t="s">
        <v>33</v>
      </c>
      <c r="F10" s="163" t="s">
        <v>6</v>
      </c>
      <c r="G10" s="163" t="s">
        <v>3</v>
      </c>
      <c r="H10" s="163" t="s">
        <v>22</v>
      </c>
      <c r="J10" s="274"/>
    </row>
    <row r="11" spans="1:10" s="164" customFormat="1" ht="18.75" customHeight="1">
      <c r="A11" s="365" t="s">
        <v>69</v>
      </c>
      <c r="B11" s="366"/>
      <c r="C11" s="366"/>
      <c r="D11" s="366"/>
      <c r="E11" s="366"/>
      <c r="F11" s="366"/>
      <c r="G11" s="366"/>
      <c r="H11" s="367"/>
      <c r="J11" s="274"/>
    </row>
    <row r="12" spans="1:10" s="164" customFormat="1" ht="45">
      <c r="A12" s="64">
        <v>14</v>
      </c>
      <c r="B12" s="152" t="s">
        <v>60</v>
      </c>
      <c r="C12" s="152" t="s">
        <v>79</v>
      </c>
      <c r="D12" s="48">
        <v>0.049999999999999996</v>
      </c>
      <c r="E12" s="49">
        <v>0.06640590277777778</v>
      </c>
      <c r="F12" s="49">
        <f aca="true" t="shared" si="0" ref="F12:F17">E12-D12</f>
        <v>0.01640590277777778</v>
      </c>
      <c r="G12" s="64">
        <v>1</v>
      </c>
      <c r="H12" s="64">
        <v>400</v>
      </c>
      <c r="J12" s="63"/>
    </row>
    <row r="13" spans="1:10" s="164" customFormat="1" ht="45">
      <c r="A13" s="64">
        <v>7</v>
      </c>
      <c r="B13" s="152" t="s">
        <v>66</v>
      </c>
      <c r="C13" s="152" t="s">
        <v>67</v>
      </c>
      <c r="D13" s="48">
        <v>0.049999999999999996</v>
      </c>
      <c r="E13" s="49">
        <v>0.06647743055555555</v>
      </c>
      <c r="F13" s="49">
        <f t="shared" si="0"/>
        <v>0.016477430555555554</v>
      </c>
      <c r="G13" s="64">
        <v>2</v>
      </c>
      <c r="H13" s="64">
        <v>380</v>
      </c>
      <c r="J13" s="63"/>
    </row>
    <row r="14" spans="1:10" s="164" customFormat="1" ht="30">
      <c r="A14" s="64">
        <v>9</v>
      </c>
      <c r="B14" s="233" t="s">
        <v>54</v>
      </c>
      <c r="C14" s="152" t="s">
        <v>93</v>
      </c>
      <c r="D14" s="48">
        <v>0.049999999999999996</v>
      </c>
      <c r="E14" s="49">
        <v>0.06714606481481482</v>
      </c>
      <c r="F14" s="49">
        <f t="shared" si="0"/>
        <v>0.017146064814814822</v>
      </c>
      <c r="G14" s="64">
        <v>3</v>
      </c>
      <c r="H14" s="64">
        <v>360</v>
      </c>
      <c r="J14" s="63"/>
    </row>
    <row r="15" spans="1:12" s="164" customFormat="1" ht="45">
      <c r="A15" s="52">
        <v>13</v>
      </c>
      <c r="B15" s="152" t="s">
        <v>64</v>
      </c>
      <c r="C15" s="30" t="s">
        <v>105</v>
      </c>
      <c r="D15" s="48">
        <v>0.049999999999999996</v>
      </c>
      <c r="E15" s="49">
        <v>0.06773032407407407</v>
      </c>
      <c r="F15" s="49">
        <f t="shared" si="0"/>
        <v>0.01773032407407408</v>
      </c>
      <c r="G15" s="64">
        <v>4</v>
      </c>
      <c r="H15" s="64">
        <v>340</v>
      </c>
      <c r="J15" s="63"/>
      <c r="K15" s="165"/>
      <c r="L15" s="165"/>
    </row>
    <row r="16" spans="1:10" s="164" customFormat="1" ht="45">
      <c r="A16" s="64">
        <v>15</v>
      </c>
      <c r="B16" s="233" t="s">
        <v>53</v>
      </c>
      <c r="C16" s="152" t="s">
        <v>94</v>
      </c>
      <c r="D16" s="48">
        <v>0.049999999999999996</v>
      </c>
      <c r="E16" s="49">
        <v>0.06922164351851852</v>
      </c>
      <c r="F16" s="49">
        <f t="shared" si="0"/>
        <v>0.019221643518518523</v>
      </c>
      <c r="G16" s="64">
        <v>5</v>
      </c>
      <c r="H16" s="64">
        <v>320</v>
      </c>
      <c r="J16" s="63"/>
    </row>
    <row r="17" spans="1:12" s="164" customFormat="1" ht="45">
      <c r="A17" s="57">
        <v>8</v>
      </c>
      <c r="B17" s="152" t="s">
        <v>52</v>
      </c>
      <c r="C17" s="152" t="s">
        <v>58</v>
      </c>
      <c r="D17" s="48">
        <v>0.049999999999999996</v>
      </c>
      <c r="E17" s="49">
        <v>0.07633298611111111</v>
      </c>
      <c r="F17" s="49">
        <f t="shared" si="0"/>
        <v>0.026332986111111116</v>
      </c>
      <c r="G17" s="64">
        <v>6</v>
      </c>
      <c r="H17" s="64">
        <v>300</v>
      </c>
      <c r="J17" s="65"/>
      <c r="K17" s="63"/>
      <c r="L17" s="166"/>
    </row>
    <row r="18" spans="1:12" s="164" customFormat="1" ht="21" customHeight="1">
      <c r="A18" s="368" t="s">
        <v>70</v>
      </c>
      <c r="B18" s="369"/>
      <c r="C18" s="369"/>
      <c r="D18" s="369"/>
      <c r="E18" s="369"/>
      <c r="F18" s="369"/>
      <c r="G18" s="369"/>
      <c r="H18" s="370"/>
      <c r="J18" s="65"/>
      <c r="K18" s="63"/>
      <c r="L18" s="166"/>
    </row>
    <row r="19" spans="1:12" ht="46.5" customHeight="1">
      <c r="A19" s="52">
        <v>10</v>
      </c>
      <c r="B19" s="152" t="s">
        <v>55</v>
      </c>
      <c r="C19" s="152" t="s">
        <v>95</v>
      </c>
      <c r="D19" s="48">
        <v>0.05416666666666667</v>
      </c>
      <c r="E19" s="49">
        <v>0.03796990740740741</v>
      </c>
      <c r="F19" s="49">
        <v>0.02546990740740741</v>
      </c>
      <c r="G19" s="64">
        <v>1</v>
      </c>
      <c r="H19" s="64">
        <v>400</v>
      </c>
      <c r="I19" s="51"/>
      <c r="J19" s="51"/>
      <c r="K19" s="234"/>
      <c r="L19" s="234"/>
    </row>
    <row r="20" spans="1:17" s="164" customFormat="1" ht="45" customHeight="1">
      <c r="A20" s="29">
        <v>3</v>
      </c>
      <c r="B20" s="30" t="s">
        <v>62</v>
      </c>
      <c r="C20" s="233" t="s">
        <v>63</v>
      </c>
      <c r="D20" s="48">
        <v>0.05416666666666667</v>
      </c>
      <c r="E20" s="49">
        <v>0.03883796296296296</v>
      </c>
      <c r="F20" s="49">
        <v>0.026337962962962966</v>
      </c>
      <c r="G20" s="64">
        <v>2</v>
      </c>
      <c r="H20" s="64">
        <v>380</v>
      </c>
      <c r="I20" s="51"/>
      <c r="J20" s="51"/>
      <c r="K20" s="234"/>
      <c r="L20" s="234"/>
      <c r="N20" s="65"/>
      <c r="O20" s="63"/>
      <c r="P20" s="166"/>
      <c r="Q20" s="166"/>
    </row>
    <row r="21" spans="1:11" s="164" customFormat="1" ht="23.25" customHeight="1">
      <c r="A21" s="236"/>
      <c r="B21" s="59"/>
      <c r="C21" s="237"/>
      <c r="D21" s="50"/>
      <c r="E21" s="51"/>
      <c r="F21" s="51"/>
      <c r="G21" s="234"/>
      <c r="H21" s="234"/>
      <c r="I21" s="234"/>
      <c r="K21" s="63"/>
    </row>
    <row r="22" spans="1:18" s="164" customFormat="1" ht="13.5" customHeight="1">
      <c r="A22" s="236"/>
      <c r="B22" s="59"/>
      <c r="C22" s="237"/>
      <c r="D22" s="50"/>
      <c r="E22" s="51"/>
      <c r="F22" s="51"/>
      <c r="G22" s="234"/>
      <c r="H22" s="234"/>
      <c r="I22" s="51"/>
      <c r="J22" s="51"/>
      <c r="K22" s="234"/>
      <c r="L22" s="234"/>
      <c r="M22" s="235"/>
      <c r="O22" s="65"/>
      <c r="P22" s="63"/>
      <c r="Q22" s="166"/>
      <c r="R22" s="166"/>
    </row>
    <row r="23" spans="1:14" s="164" customFormat="1" ht="15">
      <c r="A23" s="58"/>
      <c r="B23" s="59"/>
      <c r="C23" s="237"/>
      <c r="D23" s="50"/>
      <c r="E23" s="51"/>
      <c r="F23" s="51"/>
      <c r="G23" s="234"/>
      <c r="H23" s="234"/>
      <c r="I23" s="235"/>
      <c r="K23" s="65"/>
      <c r="L23" s="63"/>
      <c r="M23" s="166"/>
      <c r="N23" s="166"/>
    </row>
    <row r="24" spans="1:18" s="164" customFormat="1" ht="15">
      <c r="A24" s="27"/>
      <c r="B24" s="238"/>
      <c r="C24" s="239"/>
      <c r="D24" s="50"/>
      <c r="E24" s="51"/>
      <c r="F24" s="51"/>
      <c r="G24" s="234"/>
      <c r="H24" s="234"/>
      <c r="I24" s="51"/>
      <c r="J24" s="51"/>
      <c r="K24" s="234"/>
      <c r="L24" s="234"/>
      <c r="M24" s="235"/>
      <c r="O24" s="65"/>
      <c r="P24" s="63"/>
      <c r="Q24" s="166"/>
      <c r="R24" s="166"/>
    </row>
    <row r="25" spans="1:9" ht="15">
      <c r="A25" s="58"/>
      <c r="B25" s="59"/>
      <c r="C25" s="237"/>
      <c r="D25" s="50"/>
      <c r="E25" s="51"/>
      <c r="F25" s="51"/>
      <c r="G25" s="234"/>
      <c r="H25" s="234"/>
      <c r="I25" s="235"/>
    </row>
    <row r="26" spans="1:9" ht="15">
      <c r="A26" s="58"/>
      <c r="B26" s="59"/>
      <c r="C26" s="237"/>
      <c r="D26" s="50"/>
      <c r="E26" s="51"/>
      <c r="F26" s="51"/>
      <c r="G26" s="234"/>
      <c r="H26" s="234"/>
      <c r="I26" s="235"/>
    </row>
    <row r="27" spans="1:9" ht="15">
      <c r="A27" s="27"/>
      <c r="B27" s="238"/>
      <c r="C27" s="239"/>
      <c r="D27" s="50"/>
      <c r="E27" s="51"/>
      <c r="F27" s="51"/>
      <c r="G27" s="234"/>
      <c r="H27" s="234"/>
      <c r="I27" s="235"/>
    </row>
    <row r="29" spans="2:5" ht="19.5" customHeight="1" hidden="1">
      <c r="B29" s="9" t="s">
        <v>26</v>
      </c>
      <c r="C29" s="305" t="s">
        <v>34</v>
      </c>
      <c r="D29" s="305"/>
      <c r="E29" s="305"/>
    </row>
    <row r="30" spans="1:5" s="8" customFormat="1" ht="14.25" hidden="1">
      <c r="A30" s="16"/>
      <c r="D30" s="18"/>
      <c r="E30" s="18"/>
    </row>
    <row r="31" spans="2:5" ht="15" hidden="1">
      <c r="B31" s="9" t="s">
        <v>25</v>
      </c>
      <c r="C31" s="306" t="s">
        <v>35</v>
      </c>
      <c r="D31" s="306"/>
      <c r="E31" s="306"/>
    </row>
    <row r="32" spans="2:4" ht="15">
      <c r="B32" s="8" t="s">
        <v>26</v>
      </c>
      <c r="D32" s="8" t="s">
        <v>49</v>
      </c>
    </row>
    <row r="33" spans="2:4" ht="15">
      <c r="B33" s="36"/>
      <c r="D33" s="36"/>
    </row>
    <row r="34" spans="2:4" ht="15">
      <c r="B34" s="8" t="s">
        <v>25</v>
      </c>
      <c r="D34" s="8" t="s">
        <v>34</v>
      </c>
    </row>
    <row r="35" ht="15">
      <c r="C35" s="167"/>
    </row>
    <row r="36" ht="15">
      <c r="C36" s="167"/>
    </row>
    <row r="37" ht="15">
      <c r="C37" s="167"/>
    </row>
    <row r="38" ht="15">
      <c r="C38" s="167"/>
    </row>
    <row r="39" ht="15">
      <c r="C39" s="167"/>
    </row>
    <row r="40" ht="15">
      <c r="C40" s="167"/>
    </row>
    <row r="41" ht="15">
      <c r="C41" s="167"/>
    </row>
    <row r="42" ht="15">
      <c r="C42" s="167"/>
    </row>
    <row r="43" ht="15">
      <c r="C43" s="167"/>
    </row>
    <row r="44" ht="15">
      <c r="C44" s="167"/>
    </row>
    <row r="45" ht="15">
      <c r="C45" s="167"/>
    </row>
  </sheetData>
  <sheetProtection/>
  <mergeCells count="9">
    <mergeCell ref="A7:H7"/>
    <mergeCell ref="A6:H6"/>
    <mergeCell ref="A5:H5"/>
    <mergeCell ref="A3:H3"/>
    <mergeCell ref="A1:H1"/>
    <mergeCell ref="C29:E29"/>
    <mergeCell ref="C31:E31"/>
    <mergeCell ref="A11:H11"/>
    <mergeCell ref="A18:H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9.140625" style="263" customWidth="1"/>
    <col min="2" max="2" width="14.421875" style="263" customWidth="1"/>
    <col min="3" max="3" width="19.7109375" style="263" customWidth="1"/>
    <col min="4" max="4" width="28.8515625" style="264" customWidth="1"/>
    <col min="5" max="5" width="6.8515625" style="264" customWidth="1"/>
    <col min="6" max="6" width="6.7109375" style="264" customWidth="1"/>
    <col min="7" max="7" width="7.7109375" style="264" customWidth="1"/>
    <col min="8" max="8" width="7.140625" style="264" customWidth="1"/>
    <col min="9" max="9" width="7.00390625" style="264" customWidth="1"/>
    <col min="10" max="10" width="6.7109375" style="264" customWidth="1"/>
    <col min="11" max="11" width="8.421875" style="264" hidden="1" customWidth="1"/>
    <col min="12" max="12" width="7.00390625" style="263" customWidth="1"/>
    <col min="13" max="13" width="6.7109375" style="263" customWidth="1"/>
    <col min="14" max="14" width="7.57421875" style="247" customWidth="1"/>
    <col min="15" max="15" width="7.28125" style="247" customWidth="1"/>
    <col min="16" max="16384" width="9.140625" style="247" customWidth="1"/>
  </cols>
  <sheetData>
    <row r="1" spans="1:15" s="240" customFormat="1" ht="44.25" customHeight="1">
      <c r="A1" s="310" t="s">
        <v>110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2" s="243" customFormat="1" ht="8.2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2"/>
    </row>
    <row r="3" spans="1:15" s="243" customFormat="1" ht="18" customHeight="1">
      <c r="A3" s="311" t="s">
        <v>51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1:15" s="243" customFormat="1" ht="14.25" customHeight="1">
      <c r="A4" s="312" t="s">
        <v>96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15" s="243" customFormat="1" ht="18" customHeight="1">
      <c r="A5" s="312" t="s">
        <v>45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</row>
    <row r="6" spans="1:16" ht="6.75" customHeight="1">
      <c r="A6" s="244"/>
      <c r="B6" s="244"/>
      <c r="C6" s="244"/>
      <c r="D6" s="245"/>
      <c r="E6" s="245"/>
      <c r="F6" s="245"/>
      <c r="G6" s="245"/>
      <c r="H6" s="245"/>
      <c r="I6" s="245"/>
      <c r="J6" s="245"/>
      <c r="K6" s="245"/>
      <c r="L6" s="246"/>
      <c r="M6" s="246"/>
      <c r="P6" s="248"/>
    </row>
    <row r="7" spans="1:15" s="249" customFormat="1" ht="15" customHeight="1">
      <c r="A7" s="249" t="s">
        <v>48</v>
      </c>
      <c r="C7" s="248"/>
      <c r="F7" s="313" t="s">
        <v>41</v>
      </c>
      <c r="G7" s="313"/>
      <c r="H7" s="313"/>
      <c r="I7" s="313"/>
      <c r="J7" s="313"/>
      <c r="K7" s="313"/>
      <c r="L7" s="313"/>
      <c r="M7" s="313"/>
      <c r="N7" s="313"/>
      <c r="O7" s="313"/>
    </row>
    <row r="8" spans="1:15" s="250" customFormat="1" ht="28.5" customHeight="1">
      <c r="A8" s="314" t="s">
        <v>0</v>
      </c>
      <c r="B8" s="314" t="s">
        <v>97</v>
      </c>
      <c r="C8" s="314" t="s">
        <v>1</v>
      </c>
      <c r="D8" s="314" t="s">
        <v>2</v>
      </c>
      <c r="E8" s="316" t="s">
        <v>18</v>
      </c>
      <c r="F8" s="317"/>
      <c r="G8" s="316" t="s">
        <v>27</v>
      </c>
      <c r="H8" s="317"/>
      <c r="I8" s="318" t="s">
        <v>28</v>
      </c>
      <c r="J8" s="317"/>
      <c r="K8" s="320" t="s">
        <v>98</v>
      </c>
      <c r="L8" s="316" t="s">
        <v>17</v>
      </c>
      <c r="M8" s="317"/>
      <c r="N8" s="314" t="s">
        <v>99</v>
      </c>
      <c r="O8" s="314" t="s">
        <v>3</v>
      </c>
    </row>
    <row r="9" spans="1:15" s="250" customFormat="1" ht="12.75">
      <c r="A9" s="315"/>
      <c r="B9" s="315"/>
      <c r="C9" s="315"/>
      <c r="D9" s="315"/>
      <c r="E9" s="251" t="s">
        <v>3</v>
      </c>
      <c r="F9" s="251" t="s">
        <v>22</v>
      </c>
      <c r="G9" s="251" t="s">
        <v>3</v>
      </c>
      <c r="H9" s="251" t="s">
        <v>22</v>
      </c>
      <c r="I9" s="251" t="s">
        <v>3</v>
      </c>
      <c r="J9" s="251" t="s">
        <v>22</v>
      </c>
      <c r="K9" s="321"/>
      <c r="L9" s="251" t="s">
        <v>3</v>
      </c>
      <c r="M9" s="251" t="s">
        <v>22</v>
      </c>
      <c r="N9" s="315"/>
      <c r="O9" s="315"/>
    </row>
    <row r="10" spans="1:15" s="250" customFormat="1" ht="16.5" customHeight="1">
      <c r="A10" s="371" t="s">
        <v>69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2"/>
    </row>
    <row r="11" spans="1:15" s="250" customFormat="1" ht="38.25" customHeight="1">
      <c r="A11" s="252">
        <v>14</v>
      </c>
      <c r="B11" s="252" t="s">
        <v>100</v>
      </c>
      <c r="C11" s="96" t="s">
        <v>60</v>
      </c>
      <c r="D11" s="270" t="s">
        <v>79</v>
      </c>
      <c r="E11" s="253">
        <v>2</v>
      </c>
      <c r="F11" s="253">
        <v>95</v>
      </c>
      <c r="G11" s="254">
        <v>1</v>
      </c>
      <c r="H11" s="254">
        <v>200</v>
      </c>
      <c r="I11" s="254">
        <v>1</v>
      </c>
      <c r="J11" s="254">
        <v>300</v>
      </c>
      <c r="K11" s="255">
        <v>595</v>
      </c>
      <c r="L11" s="252">
        <v>1</v>
      </c>
      <c r="M11" s="252">
        <v>400</v>
      </c>
      <c r="N11" s="256">
        <f aca="true" t="shared" si="0" ref="N11:N16">M11+J11+H11+F11</f>
        <v>995</v>
      </c>
      <c r="O11" s="252">
        <v>1</v>
      </c>
    </row>
    <row r="12" spans="1:15" s="250" customFormat="1" ht="38.25" customHeight="1">
      <c r="A12" s="252">
        <v>9</v>
      </c>
      <c r="B12" s="252" t="s">
        <v>101</v>
      </c>
      <c r="C12" s="251" t="s">
        <v>54</v>
      </c>
      <c r="D12" s="271" t="s">
        <v>106</v>
      </c>
      <c r="E12" s="253">
        <v>1</v>
      </c>
      <c r="F12" s="253">
        <v>100</v>
      </c>
      <c r="G12" s="254">
        <v>3</v>
      </c>
      <c r="H12" s="254">
        <v>180</v>
      </c>
      <c r="I12" s="254">
        <v>2</v>
      </c>
      <c r="J12" s="254">
        <v>285</v>
      </c>
      <c r="K12" s="255">
        <v>565</v>
      </c>
      <c r="L12" s="252">
        <v>3</v>
      </c>
      <c r="M12" s="252">
        <v>360</v>
      </c>
      <c r="N12" s="256">
        <f t="shared" si="0"/>
        <v>925</v>
      </c>
      <c r="O12" s="252">
        <v>2</v>
      </c>
    </row>
    <row r="13" spans="1:15" s="250" customFormat="1" ht="38.25" customHeight="1">
      <c r="A13" s="252">
        <v>7</v>
      </c>
      <c r="B13" s="252" t="s">
        <v>102</v>
      </c>
      <c r="C13" s="96" t="s">
        <v>66</v>
      </c>
      <c r="D13" s="270" t="s">
        <v>67</v>
      </c>
      <c r="E13" s="253">
        <v>3</v>
      </c>
      <c r="F13" s="253">
        <v>90</v>
      </c>
      <c r="G13" s="251">
        <v>2</v>
      </c>
      <c r="H13" s="251">
        <v>190</v>
      </c>
      <c r="I13" s="257">
        <v>5</v>
      </c>
      <c r="J13" s="254">
        <v>240</v>
      </c>
      <c r="K13" s="255">
        <v>520</v>
      </c>
      <c r="L13" s="252">
        <v>2</v>
      </c>
      <c r="M13" s="252">
        <v>380</v>
      </c>
      <c r="N13" s="256">
        <f t="shared" si="0"/>
        <v>900</v>
      </c>
      <c r="O13" s="252">
        <v>3</v>
      </c>
    </row>
    <row r="14" spans="1:15" s="250" customFormat="1" ht="38.25" customHeight="1">
      <c r="A14" s="258">
        <v>13</v>
      </c>
      <c r="B14" s="96" t="s">
        <v>103</v>
      </c>
      <c r="C14" s="96" t="s">
        <v>64</v>
      </c>
      <c r="D14" s="272" t="s">
        <v>107</v>
      </c>
      <c r="E14" s="253">
        <v>4</v>
      </c>
      <c r="F14" s="253">
        <v>85</v>
      </c>
      <c r="G14" s="254">
        <v>5</v>
      </c>
      <c r="H14" s="254">
        <v>160</v>
      </c>
      <c r="I14" s="251">
        <v>4</v>
      </c>
      <c r="J14" s="251">
        <v>255</v>
      </c>
      <c r="K14" s="255">
        <v>500</v>
      </c>
      <c r="L14" s="252">
        <v>4</v>
      </c>
      <c r="M14" s="252">
        <v>340</v>
      </c>
      <c r="N14" s="256">
        <f t="shared" si="0"/>
        <v>840</v>
      </c>
      <c r="O14" s="252">
        <v>4</v>
      </c>
    </row>
    <row r="15" spans="1:16" s="250" customFormat="1" ht="38.25" customHeight="1">
      <c r="A15" s="252">
        <v>15</v>
      </c>
      <c r="B15" s="251" t="s">
        <v>104</v>
      </c>
      <c r="C15" s="251" t="s">
        <v>53</v>
      </c>
      <c r="D15" s="271" t="s">
        <v>94</v>
      </c>
      <c r="E15" s="253">
        <v>6</v>
      </c>
      <c r="F15" s="253">
        <v>75</v>
      </c>
      <c r="G15" s="254">
        <v>4</v>
      </c>
      <c r="H15" s="254">
        <v>170</v>
      </c>
      <c r="I15" s="254">
        <v>3</v>
      </c>
      <c r="J15" s="254">
        <v>270</v>
      </c>
      <c r="K15" s="255">
        <v>515</v>
      </c>
      <c r="L15" s="252">
        <v>5</v>
      </c>
      <c r="M15" s="252">
        <v>320</v>
      </c>
      <c r="N15" s="256">
        <f t="shared" si="0"/>
        <v>835</v>
      </c>
      <c r="O15" s="252">
        <v>5</v>
      </c>
      <c r="P15" s="259"/>
    </row>
    <row r="16" spans="1:15" s="250" customFormat="1" ht="38.25" customHeight="1">
      <c r="A16" s="260">
        <v>8</v>
      </c>
      <c r="B16" s="261" t="s">
        <v>104</v>
      </c>
      <c r="C16" s="96" t="s">
        <v>52</v>
      </c>
      <c r="D16" s="272" t="s">
        <v>58</v>
      </c>
      <c r="E16" s="253">
        <v>5</v>
      </c>
      <c r="F16" s="253">
        <v>80</v>
      </c>
      <c r="G16" s="254">
        <v>6</v>
      </c>
      <c r="H16" s="254">
        <v>150</v>
      </c>
      <c r="I16" s="254">
        <v>6</v>
      </c>
      <c r="J16" s="254">
        <v>225</v>
      </c>
      <c r="K16" s="255">
        <v>455</v>
      </c>
      <c r="L16" s="252">
        <v>6</v>
      </c>
      <c r="M16" s="252">
        <v>300</v>
      </c>
      <c r="N16" s="256">
        <f t="shared" si="0"/>
        <v>755</v>
      </c>
      <c r="O16" s="252">
        <v>6</v>
      </c>
    </row>
    <row r="17" spans="1:15" s="250" customFormat="1" ht="16.5" customHeight="1">
      <c r="A17" s="373" t="s">
        <v>70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4"/>
    </row>
    <row r="18" spans="1:15" s="250" customFormat="1" ht="51" customHeight="1">
      <c r="A18" s="251">
        <v>10</v>
      </c>
      <c r="B18" s="251" t="s">
        <v>104</v>
      </c>
      <c r="C18" s="96" t="s">
        <v>55</v>
      </c>
      <c r="D18" s="270" t="s">
        <v>108</v>
      </c>
      <c r="E18" s="253">
        <v>1</v>
      </c>
      <c r="F18" s="253">
        <v>100</v>
      </c>
      <c r="G18" s="254">
        <v>1</v>
      </c>
      <c r="H18" s="254">
        <v>200</v>
      </c>
      <c r="I18" s="254">
        <v>1</v>
      </c>
      <c r="J18" s="256">
        <v>300</v>
      </c>
      <c r="K18" s="255">
        <v>600</v>
      </c>
      <c r="L18" s="262">
        <v>1</v>
      </c>
      <c r="M18" s="256">
        <v>400</v>
      </c>
      <c r="N18" s="256">
        <f>M18+J18+H18+F18</f>
        <v>1000</v>
      </c>
      <c r="O18" s="252">
        <v>1</v>
      </c>
    </row>
    <row r="19" spans="1:15" s="250" customFormat="1" ht="54" customHeight="1">
      <c r="A19" s="251">
        <v>3</v>
      </c>
      <c r="B19" s="251" t="s">
        <v>100</v>
      </c>
      <c r="C19" s="96" t="s">
        <v>62</v>
      </c>
      <c r="D19" s="270" t="s">
        <v>109</v>
      </c>
      <c r="E19" s="253">
        <v>2</v>
      </c>
      <c r="F19" s="253">
        <v>95</v>
      </c>
      <c r="G19" s="254">
        <v>2</v>
      </c>
      <c r="H19" s="254">
        <v>190</v>
      </c>
      <c r="I19" s="254">
        <v>2</v>
      </c>
      <c r="J19" s="256">
        <v>285</v>
      </c>
      <c r="K19" s="255">
        <v>570</v>
      </c>
      <c r="L19" s="262">
        <v>2</v>
      </c>
      <c r="M19" s="256">
        <v>380</v>
      </c>
      <c r="N19" s="256">
        <f>M19+J19+H19+F19</f>
        <v>950</v>
      </c>
      <c r="O19" s="252">
        <v>2</v>
      </c>
    </row>
    <row r="20" ht="4.5" customHeight="1"/>
    <row r="21" spans="3:5" s="243" customFormat="1" ht="26.25" customHeight="1">
      <c r="C21" s="249" t="s">
        <v>26</v>
      </c>
      <c r="E21" s="249" t="s">
        <v>49</v>
      </c>
    </row>
    <row r="22" spans="3:5" s="243" customFormat="1" ht="12" customHeight="1">
      <c r="C22" s="265"/>
      <c r="E22" s="265"/>
    </row>
    <row r="23" spans="3:5" s="243" customFormat="1" ht="26.25" customHeight="1">
      <c r="C23" s="249" t="s">
        <v>25</v>
      </c>
      <c r="E23" s="249" t="s">
        <v>34</v>
      </c>
    </row>
    <row r="24" spans="1:6" s="249" customFormat="1" ht="14.25" customHeight="1" hidden="1">
      <c r="A24" s="266"/>
      <c r="B24" s="266"/>
      <c r="C24" s="265"/>
      <c r="E24" s="267"/>
      <c r="F24" s="267"/>
    </row>
    <row r="25" spans="3:13" ht="15" customHeight="1" hidden="1">
      <c r="C25" s="265" t="s">
        <v>25</v>
      </c>
      <c r="D25" s="319" t="s">
        <v>35</v>
      </c>
      <c r="E25" s="319"/>
      <c r="F25" s="319"/>
      <c r="G25" s="247"/>
      <c r="H25" s="247"/>
      <c r="I25" s="247"/>
      <c r="J25" s="247"/>
      <c r="K25" s="247"/>
      <c r="L25" s="247"/>
      <c r="M25" s="247"/>
    </row>
    <row r="26" spans="1:13" ht="12.75">
      <c r="A26" s="247"/>
      <c r="B26" s="247"/>
      <c r="C26" s="268"/>
      <c r="D26" s="263"/>
      <c r="F26" s="247"/>
      <c r="G26" s="247"/>
      <c r="H26" s="247"/>
      <c r="I26" s="247"/>
      <c r="J26" s="247"/>
      <c r="K26" s="247"/>
      <c r="L26" s="247"/>
      <c r="M26" s="247"/>
    </row>
    <row r="27" spans="1:13" ht="12.75">
      <c r="A27" s="247"/>
      <c r="B27" s="247"/>
      <c r="D27" s="249"/>
      <c r="E27" s="269"/>
      <c r="F27" s="247"/>
      <c r="G27" s="247"/>
      <c r="H27" s="247"/>
      <c r="I27" s="247"/>
      <c r="J27" s="247"/>
      <c r="K27" s="247"/>
      <c r="L27" s="247"/>
      <c r="M27" s="247"/>
    </row>
    <row r="28" spans="1:13" ht="12.75">
      <c r="A28" s="247"/>
      <c r="B28" s="247"/>
      <c r="D28" s="263"/>
      <c r="F28" s="247"/>
      <c r="G28" s="247"/>
      <c r="H28" s="247"/>
      <c r="I28" s="247"/>
      <c r="J28" s="247"/>
      <c r="K28" s="247"/>
      <c r="L28" s="247"/>
      <c r="M28" s="247"/>
    </row>
    <row r="29" spans="1:13" ht="12.75">
      <c r="A29" s="247"/>
      <c r="B29" s="247"/>
      <c r="D29" s="263"/>
      <c r="F29" s="247"/>
      <c r="G29" s="247"/>
      <c r="H29" s="247"/>
      <c r="I29" s="247"/>
      <c r="J29" s="247"/>
      <c r="K29" s="247"/>
      <c r="L29" s="247"/>
      <c r="M29" s="247"/>
    </row>
    <row r="30" spans="1:13" ht="12.75">
      <c r="A30" s="247"/>
      <c r="B30" s="247"/>
      <c r="D30" s="263"/>
      <c r="F30" s="247"/>
      <c r="G30" s="247"/>
      <c r="H30" s="247"/>
      <c r="I30" s="247"/>
      <c r="J30" s="247"/>
      <c r="K30" s="247"/>
      <c r="L30" s="247"/>
      <c r="M30" s="247"/>
    </row>
    <row r="31" spans="1:13" ht="12.75">
      <c r="A31" s="247"/>
      <c r="B31" s="247"/>
      <c r="D31" s="263"/>
      <c r="F31" s="247"/>
      <c r="G31" s="247"/>
      <c r="H31" s="247"/>
      <c r="I31" s="247"/>
      <c r="J31" s="247"/>
      <c r="K31" s="247"/>
      <c r="L31" s="247"/>
      <c r="M31" s="247"/>
    </row>
    <row r="32" spans="1:13" ht="12.75">
      <c r="A32" s="247"/>
      <c r="B32" s="247"/>
      <c r="D32" s="263"/>
      <c r="F32" s="247"/>
      <c r="G32" s="247"/>
      <c r="H32" s="247"/>
      <c r="I32" s="247"/>
      <c r="J32" s="247"/>
      <c r="K32" s="247"/>
      <c r="L32" s="247"/>
      <c r="M32" s="247"/>
    </row>
    <row r="33" spans="1:13" ht="12.75">
      <c r="A33" s="247"/>
      <c r="B33" s="247"/>
      <c r="D33" s="263"/>
      <c r="F33" s="247"/>
      <c r="G33" s="247"/>
      <c r="H33" s="247"/>
      <c r="I33" s="247"/>
      <c r="J33" s="247"/>
      <c r="K33" s="247"/>
      <c r="L33" s="247"/>
      <c r="M33" s="247"/>
    </row>
    <row r="34" spans="1:13" ht="12.75">
      <c r="A34" s="247"/>
      <c r="B34" s="247"/>
      <c r="D34" s="263"/>
      <c r="F34" s="247"/>
      <c r="G34" s="247"/>
      <c r="H34" s="247"/>
      <c r="I34" s="247"/>
      <c r="J34" s="247"/>
      <c r="K34" s="247"/>
      <c r="L34" s="247"/>
      <c r="M34" s="247"/>
    </row>
    <row r="35" spans="1:13" ht="12.75">
      <c r="A35" s="247"/>
      <c r="B35" s="247"/>
      <c r="D35" s="263"/>
      <c r="F35" s="247"/>
      <c r="G35" s="247"/>
      <c r="H35" s="247"/>
      <c r="I35" s="247"/>
      <c r="J35" s="247"/>
      <c r="K35" s="247"/>
      <c r="L35" s="247"/>
      <c r="M35" s="247"/>
    </row>
    <row r="36" spans="1:13" ht="12.75">
      <c r="A36" s="247"/>
      <c r="B36" s="247"/>
      <c r="D36" s="263"/>
      <c r="F36" s="247"/>
      <c r="G36" s="247"/>
      <c r="H36" s="247"/>
      <c r="I36" s="247"/>
      <c r="J36" s="247"/>
      <c r="K36" s="247"/>
      <c r="L36" s="247"/>
      <c r="M36" s="247"/>
    </row>
    <row r="37" spans="1:13" ht="12.75">
      <c r="A37" s="247"/>
      <c r="B37" s="247"/>
      <c r="D37" s="263"/>
      <c r="F37" s="247"/>
      <c r="G37" s="247"/>
      <c r="H37" s="247"/>
      <c r="I37" s="247"/>
      <c r="J37" s="247"/>
      <c r="K37" s="247"/>
      <c r="L37" s="247"/>
      <c r="M37" s="247"/>
    </row>
    <row r="38" spans="1:13" ht="12.75">
      <c r="A38" s="247"/>
      <c r="B38" s="247"/>
      <c r="D38" s="263"/>
      <c r="F38" s="247"/>
      <c r="G38" s="247"/>
      <c r="H38" s="247"/>
      <c r="I38" s="247"/>
      <c r="J38" s="247"/>
      <c r="K38" s="247"/>
      <c r="L38" s="247"/>
      <c r="M38" s="247"/>
    </row>
    <row r="39" spans="1:13" ht="12.75">
      <c r="A39" s="247"/>
      <c r="B39" s="247"/>
      <c r="D39" s="263"/>
      <c r="F39" s="247"/>
      <c r="G39" s="247"/>
      <c r="H39" s="247"/>
      <c r="I39" s="247"/>
      <c r="J39" s="247"/>
      <c r="K39" s="247"/>
      <c r="L39" s="247"/>
      <c r="M39" s="247"/>
    </row>
  </sheetData>
  <sheetProtection/>
  <mergeCells count="19">
    <mergeCell ref="A10:O10"/>
    <mergeCell ref="A17:O17"/>
    <mergeCell ref="D25:F25"/>
    <mergeCell ref="A4:O4"/>
    <mergeCell ref="G8:H8"/>
    <mergeCell ref="I8:J8"/>
    <mergeCell ref="K8:K9"/>
    <mergeCell ref="L8:M8"/>
    <mergeCell ref="N8:N9"/>
    <mergeCell ref="O8:O9"/>
    <mergeCell ref="A1:O1"/>
    <mergeCell ref="A3:O3"/>
    <mergeCell ref="A5:O5"/>
    <mergeCell ref="F7:O7"/>
    <mergeCell ref="A8:A9"/>
    <mergeCell ref="B8:B9"/>
    <mergeCell ref="C8:C9"/>
    <mergeCell ref="D8:D9"/>
    <mergeCell ref="E8:F8"/>
  </mergeCells>
  <printOptions/>
  <pageMargins left="0.22" right="0.26" top="0.32" bottom="0.17" header="0.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2019-06-09T09:38:36Z</dcterms:modified>
  <cp:category/>
  <cp:version/>
  <cp:contentType/>
  <cp:contentStatus/>
</cp:coreProperties>
</file>