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" yWindow="65416" windowWidth="9720" windowHeight="11760" tabRatio="928" activeTab="0"/>
  </bookViews>
  <sheets>
    <sheet name="квалификация ЮД" sheetId="1" r:id="rId1"/>
    <sheet name="Спринт1 ЮД" sheetId="2" r:id="rId2"/>
    <sheet name=" Спринт финалы ЮД" sheetId="3" r:id="rId3"/>
    <sheet name="Слалом ЮД" sheetId="4" r:id="rId4"/>
    <sheet name="Многоборье ЮД" sheetId="5" r:id="rId5"/>
    <sheet name="квалификация ЮЮ" sheetId="6" r:id="rId6"/>
    <sheet name="Спринт1 ЮЮ" sheetId="7" r:id="rId7"/>
    <sheet name="Слалом ЮЮ" sheetId="8" r:id="rId8"/>
    <sheet name="Спринт финалы ЮЮ" sheetId="9" r:id="rId9"/>
    <sheet name="Многоборье ЮЮ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<sst xmlns="http://schemas.openxmlformats.org/spreadsheetml/2006/main" count="560" uniqueCount="125">
  <si>
    <t>Команда</t>
  </si>
  <si>
    <t>Руководитель</t>
  </si>
  <si>
    <t>№ команды</t>
  </si>
  <si>
    <t>Состав команды</t>
  </si>
  <si>
    <t>Время старта</t>
  </si>
  <si>
    <t>Время финиша</t>
  </si>
  <si>
    <t>Результат</t>
  </si>
  <si>
    <t>Место</t>
  </si>
  <si>
    <t>Очки</t>
  </si>
  <si>
    <t>«Региональная спортивная федерация рафтинга Санкт-Петербурга»</t>
  </si>
  <si>
    <t>Параллельный спринт</t>
  </si>
  <si>
    <t>Место в паре</t>
  </si>
  <si>
    <t>Пара</t>
  </si>
  <si>
    <t xml:space="preserve">Результат </t>
  </si>
  <si>
    <t>1/4 финала</t>
  </si>
  <si>
    <t>1/2 финала</t>
  </si>
  <si>
    <t>Финал Б</t>
  </si>
  <si>
    <t>Финал А</t>
  </si>
  <si>
    <t>Многоборье</t>
  </si>
  <si>
    <t>Праллельный спринт</t>
  </si>
  <si>
    <t>Состав</t>
  </si>
  <si>
    <t>Слалом</t>
  </si>
  <si>
    <t>Штрафы на воротиках</t>
  </si>
  <si>
    <t>Сумма</t>
  </si>
  <si>
    <t>Штрафное время</t>
  </si>
  <si>
    <t>Время на дистанции</t>
  </si>
  <si>
    <t>ГБОУ ДОД Детский оздоровительно - образовательный туристский центр Санкт-Петербурга «Балтийский берег»</t>
  </si>
  <si>
    <t>Юноши/Девушки</t>
  </si>
  <si>
    <t>1/8 финала</t>
  </si>
  <si>
    <t>Главный судья</t>
  </si>
  <si>
    <t>Главный секретарь</t>
  </si>
  <si>
    <t>Штутина М.В.</t>
  </si>
  <si>
    <t>Юниоры/Юниорки</t>
  </si>
  <si>
    <t>Селивёрстова Е.С.</t>
  </si>
  <si>
    <t>Квалификация</t>
  </si>
  <si>
    <t>Старт</t>
  </si>
  <si>
    <t>Финиш</t>
  </si>
  <si>
    <t>Штрафы</t>
  </si>
  <si>
    <t xml:space="preserve">Главный судья </t>
  </si>
  <si>
    <t xml:space="preserve">Главный секретарь </t>
  </si>
  <si>
    <t>ГБОУ ДОД ДДЮТ Фрунзенского района Санкт-Петербурга</t>
  </si>
  <si>
    <t>Открытое Первенство Фрунзенского района Санкт-Петербурга по рафтингу среди юниоров</t>
  </si>
  <si>
    <t>05 сентября 2012 г.</t>
  </si>
  <si>
    <t>Санкт-Петербург, парк Интернационалистов</t>
  </si>
  <si>
    <t>Отдел физической культуры, спорта и здоровья администрации Фрунзенского района Санкт-Петербурга</t>
  </si>
  <si>
    <t>(III этап Кубка Санкт-Петербурга по рафтингу)</t>
  </si>
  <si>
    <t>Азимут 360
Фрунзенский район</t>
  </si>
  <si>
    <t>ГБОУ СОШ № 313 Фрунзенского района</t>
  </si>
  <si>
    <t>Адамян Артур, Козик Никита, Лунгул Юрий, Матвеев Борис, Филатова Екатерина, Шулунова Алина</t>
  </si>
  <si>
    <t>ГБОУ СОШ № 313-2-ДДюТ Фрунзенского района</t>
  </si>
  <si>
    <t>Земскова Екатерина, Земскова Алена, Синдеева Надежда, Широкова Анастасия, Богданова Галина, Первухина Екатерина</t>
  </si>
  <si>
    <t>Кузьмин И.В.</t>
  </si>
  <si>
    <t>Ершов С. А.</t>
  </si>
  <si>
    <t>Корнев И. В.</t>
  </si>
  <si>
    <t>Ломакин С. Н.</t>
  </si>
  <si>
    <t>Адаличкина О.А.</t>
  </si>
  <si>
    <t>Щербаков Борис, Машкетов Артур, Кнышев Роман, Чупашев Валерий, Корнишев Ефим, Шевчук Валерия, Новожилова Юлия</t>
  </si>
  <si>
    <t>Григорьев Станислав, Лифанова Екатерина, Петров Федор, Мельников Илья, Громаков Эдвард, Каримов Бехрузджан</t>
  </si>
  <si>
    <t>Громакова Е.В.</t>
  </si>
  <si>
    <t>ГБОУ "Балтийский берег"</t>
  </si>
  <si>
    <t>Жернакова Юля, Билялова Феруза, Кисловская Вика, Догадкина Алена, Мянд Анна, Климентьева Катя</t>
  </si>
  <si>
    <t>Догадкина Т.Г.</t>
  </si>
  <si>
    <r>
      <t>Мариничева Арина, Мельникова Александра, Столярчук Валентина, Сушко Виктория, Чертков Константин,</t>
    </r>
    <r>
      <rPr>
        <sz val="8"/>
        <rFont val="Arial"/>
        <family val="2"/>
      </rPr>
      <t>Хаславский Артур</t>
    </r>
  </si>
  <si>
    <t>Лупакова Е.А.</t>
  </si>
  <si>
    <t>Иванов-Котов Сергей, Никитина Ирина, Смирнова Лидия, Демьянов Илья, Никитина Анастасия, Можаров Михаил</t>
  </si>
  <si>
    <t>Пичурина М.Л.</t>
  </si>
  <si>
    <t>Борисова Елизавета, Дадашов Максуд, Гусманова Лилия, Долбилова Дарья, Кукко Ксения, Васильев Владислав</t>
  </si>
  <si>
    <t>Герасимова Н.Л.</t>
  </si>
  <si>
    <t>Асосков Е.В.</t>
  </si>
  <si>
    <t>Ниренбург Т.Л.</t>
  </si>
  <si>
    <t xml:space="preserve"> ГБОУ "Балтийский берег"-1</t>
  </si>
  <si>
    <t>Яковлева Елизавета, Иванова Ксения, Княгинина Юлия, Семенова Виктория, Шачина Александра, Хонахбеева Ирина</t>
  </si>
  <si>
    <t>Корабель Ж.П.</t>
  </si>
  <si>
    <t xml:space="preserve"> ГБОУ "Балтийский берег"-3</t>
  </si>
  <si>
    <t>Бахвалова Мария, Горская Елизавета, Гришанина Оксана, Захарова Анастасия, Костюченко Ксения, Костюченко Алина</t>
  </si>
  <si>
    <t>Ананьева М.С.</t>
  </si>
  <si>
    <t>Северинов К.М.</t>
  </si>
  <si>
    <r>
      <t>Буренина Маша, Елисеева Регина,Павлова Кристина, Тесля Анна, Березка Анастасия,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Макаренко Ксения</t>
    </r>
  </si>
  <si>
    <t xml:space="preserve"> Жадько Артем, Зинкевич Игорь, Степанов Матвей, Витвицкий Алексей, Епинетов Влад, Осипенко Влад, </t>
  </si>
  <si>
    <t xml:space="preserve"> ГБОУ "Балтийский берег"-2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</si>
  <si>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</si>
  <si>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</si>
  <si>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</si>
  <si>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</si>
  <si>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</si>
  <si>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</si>
  <si>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</si>
  <si>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</si>
  <si>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</si>
  <si>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</si>
  <si>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</si>
  <si>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</si>
  <si>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</si>
  <si>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</si>
  <si>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 xml:space="preserve"> ГБОУ "Балтийский берег"-1 </t>
  </si>
  <si>
    <t>Мицкевич Александра, Гханем Диана, Катунина Алена, Попов Александр, Черкасов Анатолий, Караев Самир, Цвелиховская Карина</t>
  </si>
  <si>
    <t xml:space="preserve">           Штутина М.В.</t>
  </si>
  <si>
    <t xml:space="preserve">   Селивёрстова Е.С.</t>
  </si>
  <si>
    <t>Пугин Максим, Пулатов Фаррух, Бегишев Глеб, Лыгина Мария, Мишина Маргарита, Стесев Глеб</t>
  </si>
  <si>
    <t>Никитин Андрей, Карякин Евгений, Касаткин Александр, Федоров Максим, Богданов Владимир, Ахмедзаде Играр</t>
  </si>
  <si>
    <t>Леонтьев Валера, Леонтьева Надежда, Михайлова Настя, Ануфриенко Даша, Рябова Марта, Калугин Максим</t>
  </si>
  <si>
    <t>Асосков Артем, Мячин Михаил, Васнин Николай, Фалунин Святослав, Ходырев Денис, Яковлев Георгий</t>
  </si>
  <si>
    <t>ГБОУ "Балтийский берег" - 4</t>
  </si>
  <si>
    <t>Павлов Александр, Тихоненко Илья, Бахвалов Евгений, Барков Антон,Яковлева Елена, Иванов Пётр</t>
  </si>
  <si>
    <t xml:space="preserve"> ГБОУ "Балтийский берег"-2</t>
  </si>
  <si>
    <t>ГБОУ Гимназия № 116 Приморский район</t>
  </si>
  <si>
    <t>ПМЦ "Лигово"
ПМК "Буревестник"
Красносельский район</t>
  </si>
  <si>
    <t>ГБОУ школа-интернат № 31 
Невский район</t>
  </si>
  <si>
    <t>ГБОУ ДДТ 
Петроградский район</t>
  </si>
  <si>
    <t>ГБОУ СОШ № 305 - ДДЮТ Фрунзенский район</t>
  </si>
  <si>
    <t>ГБОУ ДДЮТ 
Фрунзенский район</t>
  </si>
  <si>
    <t>ГБОУ СОШ № 313-ДДЮТ-2 Фрунзенский район</t>
  </si>
  <si>
    <t>ГБОУ СОШ № 313-ДДЮТ-1 Фрунзенский район</t>
  </si>
  <si>
    <t>ГБОУ СОШ № 296 Фрунзенский район</t>
  </si>
  <si>
    <t>ГБОУ СОШ № 301 Фрунзенский район</t>
  </si>
  <si>
    <t>Буренина Маша, Елисеева Регина,Павлова Кристина, Тесля Анна, Березка Анастасия, Макаренко Ксения</t>
  </si>
  <si>
    <t>Мариничева Арина, Мельникова Александра, Столярчук Валентина, Сушко Виктория, Чертков Константин,Хаславский Артур</t>
  </si>
  <si>
    <t>Воропаев М.А.</t>
  </si>
  <si>
    <t>Павлов Александр, Тихоненко Илья, Бахвалов Евгений, Барков Антон, Хохлова Елена, Иванов Пётр</t>
  </si>
  <si>
    <t xml:space="preserve"> Жадько Артем, Зинкевич Игорь, Степанов Матвей, Витвицкий Алексей, Епинетов Влад, Осипенко Влад</t>
  </si>
  <si>
    <t>т/к Азимут 360
Фрунзенский район</t>
  </si>
  <si>
    <t>ГБОУ СОШ № 313 Фрунзенский район</t>
  </si>
  <si>
    <t xml:space="preserve">Штрафы </t>
  </si>
  <si>
    <t>Открытое Первенство Фрунзенского района Санкт-Петербурга по рафтингу</t>
  </si>
  <si>
    <t>Открытое Первенство Фрунзенского района Санкт-Петербурга по рафтингу»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</si>
</sst>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:ss;@"/>
    <numFmt numFmtId="181" formatCode="[$-FC19]d\ mmmm\ yyyy\ &quot;г.&quot;"/>
    <numFmt numFmtId="182" formatCode="[h]:mm:ss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400]h:mm:ss\ AM/PM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sz val="9"/>
      <name val="Arial"/>
      <family val="2"/>
    </font>
    <font>
      <b/>
      <sz val="10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1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1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21" fontId="2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21" fontId="0" fillId="0" borderId="0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80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21" fontId="0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8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21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1" fontId="0" fillId="0" borderId="11" xfId="0" applyNumberFormat="1" applyFont="1" applyFill="1" applyBorder="1" applyAlignment="1">
      <alignment horizontal="center" vertical="center" wrapText="1"/>
    </xf>
    <xf numFmtId="21" fontId="0" fillId="0" borderId="19" xfId="0" applyNumberFormat="1" applyFont="1" applyFill="1" applyBorder="1" applyAlignment="1">
      <alignment horizontal="center" vertical="center" wrapText="1"/>
    </xf>
    <xf numFmtId="21" fontId="0" fillId="0" borderId="13" xfId="0" applyNumberFormat="1" applyFont="1" applyFill="1" applyBorder="1" applyAlignment="1">
      <alignment horizontal="center" vertical="center" wrapText="1"/>
    </xf>
    <xf numFmtId="187" fontId="0" fillId="0" borderId="13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 vertical="center" wrapText="1"/>
    </xf>
    <xf numFmtId="21" fontId="0" fillId="0" borderId="10" xfId="0" applyNumberFormat="1" applyFont="1" applyFill="1" applyBorder="1" applyAlignment="1">
      <alignment horizontal="center" vertical="center" wrapText="1"/>
    </xf>
    <xf numFmtId="187" fontId="0" fillId="0" borderId="10" xfId="0" applyNumberFormat="1" applyFont="1" applyFill="1" applyBorder="1" applyAlignment="1">
      <alignment horizontal="center" vertical="center" wrapText="1"/>
    </xf>
    <xf numFmtId="187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7" fontId="0" fillId="0" borderId="11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21" fontId="0" fillId="0" borderId="24" xfId="0" applyNumberFormat="1" applyFont="1" applyFill="1" applyBorder="1" applyAlignment="1">
      <alignment horizontal="center" vertical="center" wrapText="1"/>
    </xf>
    <xf numFmtId="21" fontId="0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1" fontId="0" fillId="0" borderId="10" xfId="0" applyNumberFormat="1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1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1" fontId="0" fillId="0" borderId="13" xfId="0" applyNumberFormat="1" applyFont="1" applyFill="1" applyBorder="1" applyAlignment="1">
      <alignment horizontal="center" vertical="center" wrapText="1"/>
    </xf>
    <xf numFmtId="21" fontId="0" fillId="0" borderId="2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21" fontId="0" fillId="0" borderId="27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1" fontId="0" fillId="0" borderId="33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21" fontId="0" fillId="0" borderId="20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1" fontId="22" fillId="0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21" fontId="0" fillId="0" borderId="10" xfId="0" applyNumberForma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1" fontId="0" fillId="0" borderId="0" xfId="0" applyNumberFormat="1" applyFill="1" applyAlignment="1">
      <alignment horizontal="center" vertical="center" wrapText="1"/>
    </xf>
    <xf numFmtId="182" fontId="0" fillId="0" borderId="10" xfId="0" applyNumberFormat="1" applyFill="1" applyBorder="1" applyAlignment="1">
      <alignment horizontal="center" vertical="center" wrapText="1"/>
    </xf>
    <xf numFmtId="21" fontId="0" fillId="0" borderId="24" xfId="0" applyNumberForma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2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2;&#1086;&#1080;%20&#1076;&#1086;&#1082;&#1091;&#1084;&#1077;&#1085;&#1090;&#1099;\&#1089;&#1077;&#1082;&#1088;&#1077;&#1090;&#1072;&#1088;&#1080;&#1072;&#1090;\&#1050;&#1072;&#1083;&#1080;&#1085;&#1080;&#1085;&#1089;&#1082;&#1080;&#1081;1\Documents%20and%20Settings\&#1040;&#1076;&#1084;&#1080;&#1085;&#1080;&#1089;&#1090;&#1088;&#1072;&#1090;&#1086;&#1088;\&#1052;&#1086;&#1080;%20&#1076;&#1086;&#1082;&#1091;&#1084;&#1077;&#1085;&#1090;&#1099;\Downloads\ito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Квалификация юд"/>
      <sheetName val="Спринт юд 1-4"/>
      <sheetName val="Спринт юд финалы"/>
      <sheetName val="Слалом юд"/>
      <sheetName val="Многоборье юд"/>
      <sheetName val="Квалификация юю"/>
      <sheetName val="спринт юю 1-4"/>
      <sheetName val="спринт юю финалы"/>
      <sheetName val="слалом юю"/>
      <sheetName val="Многоборье юю"/>
    </sheetNames>
    <sheetDataSet>
      <sheetData sheetId="0">
        <row r="3">
          <cell r="B3" t="str">
            <v>«Региональная спортивная федерация рафтинга Санкт-Петербурга»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29"/>
  <sheetViews>
    <sheetView tabSelected="1" workbookViewId="0" topLeftCell="B1">
      <selection activeCell="D16" sqref="D16"/>
    </sheetView>
  </sheetViews>
  <sheetFormatPr defaultColWidth="9.140625" defaultRowHeight="12.75"/>
  <cols>
    <col min="1" max="1" width="0" style="60" hidden="1" customWidth="1"/>
    <col min="2" max="2" width="9.57421875" style="60" customWidth="1"/>
    <col min="3" max="3" width="26.28125" style="60" customWidth="1"/>
    <col min="4" max="4" width="37.421875" style="60" customWidth="1"/>
    <col min="5" max="5" width="15.57421875" style="60" bestFit="1" customWidth="1"/>
    <col min="6" max="7" width="7.140625" style="60" bestFit="1" customWidth="1"/>
    <col min="8" max="8" width="8.28125" style="60" bestFit="1" customWidth="1"/>
    <col min="9" max="9" width="10.00390625" style="60" bestFit="1" customWidth="1"/>
    <col min="10" max="10" width="6.28125" style="60" bestFit="1" customWidth="1"/>
    <col min="11" max="11" width="5.140625" style="60" bestFit="1" customWidth="1"/>
    <col min="12" max="16384" width="9.140625" style="60" customWidth="1"/>
  </cols>
  <sheetData>
    <row r="1" spans="2:11" ht="12.75" customHeight="1">
      <c r="B1" s="239" t="str">
        <f>'[1]параметры'!B3</f>
        <v>«Региональная спортивная федерация рафтинга Санкт-Петербурга»</v>
      </c>
      <c r="C1" s="239"/>
      <c r="D1" s="239"/>
      <c r="E1" s="239"/>
      <c r="F1" s="239"/>
      <c r="G1" s="239"/>
      <c r="H1" s="239"/>
      <c r="I1" s="239"/>
      <c r="J1" s="239"/>
      <c r="K1" s="239"/>
    </row>
    <row r="2" spans="2:11" ht="12.75" customHeight="1">
      <c r="B2" s="239" t="s">
        <v>26</v>
      </c>
      <c r="C2" s="239"/>
      <c r="D2" s="239"/>
      <c r="E2" s="239"/>
      <c r="F2" s="239"/>
      <c r="G2" s="239"/>
      <c r="H2" s="239"/>
      <c r="I2" s="239"/>
      <c r="J2" s="239"/>
      <c r="K2" s="239"/>
    </row>
    <row r="3" spans="2:11" ht="12.75" customHeight="1">
      <c r="B3" s="239" t="s">
        <v>44</v>
      </c>
      <c r="C3" s="239"/>
      <c r="D3" s="239"/>
      <c r="E3" s="239"/>
      <c r="F3" s="239"/>
      <c r="G3" s="239"/>
      <c r="H3" s="239"/>
      <c r="I3" s="239"/>
      <c r="J3" s="239"/>
      <c r="K3" s="239"/>
    </row>
    <row r="4" spans="2:11" ht="12.75" customHeight="1">
      <c r="B4" s="239" t="s">
        <v>40</v>
      </c>
      <c r="C4" s="239"/>
      <c r="D4" s="239"/>
      <c r="E4" s="239"/>
      <c r="F4" s="239"/>
      <c r="G4" s="239"/>
      <c r="H4" s="239"/>
      <c r="I4" s="239"/>
      <c r="J4" s="239"/>
      <c r="K4" s="239"/>
    </row>
    <row r="6" spans="2:11" ht="12.75" customHeight="1">
      <c r="B6" s="240" t="s">
        <v>41</v>
      </c>
      <c r="C6" s="240"/>
      <c r="D6" s="240"/>
      <c r="E6" s="240"/>
      <c r="F6" s="240"/>
      <c r="G6" s="240"/>
      <c r="H6" s="240"/>
      <c r="I6" s="240"/>
      <c r="J6" s="240"/>
      <c r="K6" s="240"/>
    </row>
    <row r="7" spans="1:11" ht="12.75">
      <c r="A7" s="240" t="s">
        <v>45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</row>
    <row r="8" spans="2:10" s="82" customFormat="1" ht="12.75">
      <c r="B8" s="103"/>
      <c r="C8" s="103"/>
      <c r="D8" s="103"/>
      <c r="E8" s="103"/>
      <c r="F8" s="103"/>
      <c r="G8" s="103"/>
      <c r="H8" s="103"/>
      <c r="I8" s="103"/>
      <c r="J8" s="103"/>
    </row>
    <row r="9" spans="2:11" s="82" customFormat="1" ht="12.75">
      <c r="B9" s="45"/>
      <c r="C9" s="242" t="s">
        <v>34</v>
      </c>
      <c r="D9" s="242"/>
      <c r="E9" s="242"/>
      <c r="F9" s="242"/>
      <c r="G9" s="242"/>
      <c r="H9" s="242"/>
      <c r="I9" s="242"/>
      <c r="J9" s="242"/>
      <c r="K9" s="242"/>
    </row>
    <row r="10" spans="2:11" s="82" customFormat="1" ht="17.25" customHeight="1">
      <c r="B10" s="46"/>
      <c r="C10" s="242" t="s">
        <v>27</v>
      </c>
      <c r="D10" s="242"/>
      <c r="E10" s="242"/>
      <c r="F10" s="242"/>
      <c r="G10" s="242"/>
      <c r="H10" s="242"/>
      <c r="I10" s="242"/>
      <c r="J10" s="242"/>
      <c r="K10" s="242"/>
    </row>
    <row r="11" spans="2:11" ht="12.75" customHeight="1">
      <c r="B11" s="241" t="s">
        <v>42</v>
      </c>
      <c r="C11" s="241"/>
      <c r="D11" s="102"/>
      <c r="E11" s="243" t="s">
        <v>43</v>
      </c>
      <c r="F11" s="243"/>
      <c r="G11" s="243"/>
      <c r="H11" s="243"/>
      <c r="I11" s="243"/>
      <c r="J11" s="243"/>
      <c r="K11" s="243"/>
    </row>
    <row r="12" spans="2:11" ht="10.5" customHeight="1">
      <c r="B12" s="69"/>
      <c r="C12" s="153"/>
      <c r="H12" s="153"/>
      <c r="I12" s="153"/>
      <c r="J12" s="153"/>
      <c r="K12" s="153"/>
    </row>
    <row r="13" spans="1:11" ht="26.25">
      <c r="A13" s="94"/>
      <c r="B13" s="59" t="s">
        <v>2</v>
      </c>
      <c r="C13" s="59" t="s">
        <v>0</v>
      </c>
      <c r="D13" s="59" t="s">
        <v>3</v>
      </c>
      <c r="E13" s="90" t="s">
        <v>1</v>
      </c>
      <c r="F13" s="90" t="s">
        <v>35</v>
      </c>
      <c r="G13" s="90" t="s">
        <v>36</v>
      </c>
      <c r="H13" s="90" t="s">
        <v>37</v>
      </c>
      <c r="I13" s="90" t="s">
        <v>6</v>
      </c>
      <c r="J13" s="90" t="s">
        <v>7</v>
      </c>
      <c r="K13" s="90" t="s">
        <v>8</v>
      </c>
    </row>
    <row r="14" spans="1:11" ht="39" customHeight="1">
      <c r="A14" s="69"/>
      <c r="B14" s="73">
        <v>30</v>
      </c>
      <c r="C14" s="73" t="s">
        <v>102</v>
      </c>
      <c r="D14" s="66" t="s">
        <v>118</v>
      </c>
      <c r="E14" s="90" t="s">
        <v>76</v>
      </c>
      <c r="F14" s="132">
        <v>0.06899305555555556</v>
      </c>
      <c r="G14" s="132">
        <v>0.0700925925925926</v>
      </c>
      <c r="H14" s="133">
        <v>0</v>
      </c>
      <c r="I14" s="125">
        <f aca="true" t="shared" si="0" ref="I14:I27">G14-F14</f>
        <v>0.0010995370370370378</v>
      </c>
      <c r="J14" s="134" t="s">
        <v>80</v>
      </c>
      <c r="K14" s="90">
        <v>100</v>
      </c>
    </row>
    <row r="15" spans="1:11" ht="39" customHeight="1">
      <c r="A15" s="69"/>
      <c r="B15" s="73">
        <v>36</v>
      </c>
      <c r="C15" s="73" t="s">
        <v>73</v>
      </c>
      <c r="D15" s="66" t="s">
        <v>74</v>
      </c>
      <c r="E15" s="90" t="s">
        <v>75</v>
      </c>
      <c r="F15" s="132">
        <v>0.061689814814814815</v>
      </c>
      <c r="G15" s="132">
        <v>0.06287037037037037</v>
      </c>
      <c r="H15" s="133">
        <v>0</v>
      </c>
      <c r="I15" s="125">
        <f t="shared" si="0"/>
        <v>0.0011805555555555527</v>
      </c>
      <c r="J15" s="134" t="s">
        <v>81</v>
      </c>
      <c r="K15" s="90">
        <v>95</v>
      </c>
    </row>
    <row r="16" spans="1:11" ht="39" customHeight="1">
      <c r="A16" s="69"/>
      <c r="B16" s="73">
        <v>19</v>
      </c>
      <c r="C16" s="73" t="s">
        <v>105</v>
      </c>
      <c r="D16" s="66" t="s">
        <v>101</v>
      </c>
      <c r="E16" s="90" t="s">
        <v>68</v>
      </c>
      <c r="F16" s="132">
        <v>0.0569675925925926</v>
      </c>
      <c r="G16" s="132">
        <v>0.058194444444444444</v>
      </c>
      <c r="H16" s="133">
        <v>0</v>
      </c>
      <c r="I16" s="125">
        <f t="shared" si="0"/>
        <v>0.001226851851851847</v>
      </c>
      <c r="J16" s="134" t="s">
        <v>82</v>
      </c>
      <c r="K16" s="90">
        <v>90</v>
      </c>
    </row>
    <row r="17" spans="1:11" ht="39" customHeight="1">
      <c r="A17" s="69"/>
      <c r="B17" s="73">
        <v>40</v>
      </c>
      <c r="C17" s="154" t="s">
        <v>106</v>
      </c>
      <c r="D17" s="8" t="s">
        <v>50</v>
      </c>
      <c r="E17" s="90" t="s">
        <v>51</v>
      </c>
      <c r="F17" s="132">
        <v>0.0397337962962963</v>
      </c>
      <c r="G17" s="132">
        <v>0.04106481481481481</v>
      </c>
      <c r="H17" s="133">
        <v>0</v>
      </c>
      <c r="I17" s="125">
        <f t="shared" si="0"/>
        <v>0.0013310185185185092</v>
      </c>
      <c r="J17" s="134" t="s">
        <v>83</v>
      </c>
      <c r="K17" s="90">
        <v>85</v>
      </c>
    </row>
    <row r="18" spans="1:11" ht="39" customHeight="1">
      <c r="A18" s="94"/>
      <c r="B18" s="73">
        <v>29</v>
      </c>
      <c r="C18" s="73" t="s">
        <v>107</v>
      </c>
      <c r="D18" s="8" t="s">
        <v>100</v>
      </c>
      <c r="E18" s="73" t="s">
        <v>117</v>
      </c>
      <c r="F18" s="132">
        <v>0.0653125</v>
      </c>
      <c r="G18" s="132">
        <v>0.0666550925925926</v>
      </c>
      <c r="H18" s="133">
        <v>0</v>
      </c>
      <c r="I18" s="125">
        <f t="shared" si="0"/>
        <v>0.0013425925925926036</v>
      </c>
      <c r="J18" s="134" t="s">
        <v>84</v>
      </c>
      <c r="K18" s="90">
        <v>80</v>
      </c>
    </row>
    <row r="19" spans="1:11" ht="39" customHeight="1">
      <c r="A19" s="94"/>
      <c r="B19" s="73">
        <v>38</v>
      </c>
      <c r="C19" s="73" t="s">
        <v>109</v>
      </c>
      <c r="D19" s="8" t="s">
        <v>99</v>
      </c>
      <c r="E19" s="90" t="s">
        <v>54</v>
      </c>
      <c r="F19" s="132">
        <v>0.061689814814814815</v>
      </c>
      <c r="G19" s="132">
        <v>0.06304398148148148</v>
      </c>
      <c r="H19" s="133">
        <v>0</v>
      </c>
      <c r="I19" s="125">
        <f t="shared" si="0"/>
        <v>0.0013541666666666632</v>
      </c>
      <c r="J19" s="134" t="s">
        <v>85</v>
      </c>
      <c r="K19" s="90">
        <v>75</v>
      </c>
    </row>
    <row r="20" spans="1:11" ht="40.5" customHeight="1">
      <c r="A20" s="94"/>
      <c r="B20" s="73">
        <v>33</v>
      </c>
      <c r="C20" s="73" t="s">
        <v>108</v>
      </c>
      <c r="D20" s="66" t="s">
        <v>98</v>
      </c>
      <c r="E20" s="90" t="s">
        <v>52</v>
      </c>
      <c r="F20" s="132">
        <v>0.04501157407407407</v>
      </c>
      <c r="G20" s="132">
        <v>0.04640046296296296</v>
      </c>
      <c r="H20" s="133">
        <v>0</v>
      </c>
      <c r="I20" s="125">
        <f t="shared" si="0"/>
        <v>0.001388888888888891</v>
      </c>
      <c r="J20" s="134" t="s">
        <v>86</v>
      </c>
      <c r="K20" s="90">
        <v>70</v>
      </c>
    </row>
    <row r="21" spans="1:11" ht="33.75" customHeight="1">
      <c r="A21" s="94"/>
      <c r="B21" s="73">
        <v>35</v>
      </c>
      <c r="C21" s="155" t="s">
        <v>59</v>
      </c>
      <c r="D21" s="8" t="s">
        <v>60</v>
      </c>
      <c r="E21" s="90" t="s">
        <v>61</v>
      </c>
      <c r="F21" s="132">
        <v>0.04922453703703703</v>
      </c>
      <c r="G21" s="132">
        <v>0.05069444444444445</v>
      </c>
      <c r="H21" s="133">
        <v>0</v>
      </c>
      <c r="I21" s="125">
        <f t="shared" si="0"/>
        <v>0.0014699074074074198</v>
      </c>
      <c r="J21" s="134" t="s">
        <v>87</v>
      </c>
      <c r="K21" s="90">
        <v>65</v>
      </c>
    </row>
    <row r="22" spans="1:11" ht="39" customHeight="1">
      <c r="A22" s="94"/>
      <c r="B22" s="73">
        <v>18</v>
      </c>
      <c r="C22" s="73" t="s">
        <v>111</v>
      </c>
      <c r="D22" s="66" t="s">
        <v>64</v>
      </c>
      <c r="E22" s="90" t="s">
        <v>65</v>
      </c>
      <c r="F22" s="132">
        <v>0.05299768518518518</v>
      </c>
      <c r="G22" s="132">
        <v>0.054560185185185184</v>
      </c>
      <c r="H22" s="133">
        <v>0</v>
      </c>
      <c r="I22" s="125">
        <f t="shared" si="0"/>
        <v>0.0015625000000000014</v>
      </c>
      <c r="J22" s="134" t="s">
        <v>88</v>
      </c>
      <c r="K22" s="90">
        <v>60</v>
      </c>
    </row>
    <row r="23" spans="1:11" ht="39" customHeight="1">
      <c r="A23" s="94"/>
      <c r="B23" s="73">
        <v>17</v>
      </c>
      <c r="C23" s="73" t="s">
        <v>110</v>
      </c>
      <c r="D23" s="8" t="s">
        <v>62</v>
      </c>
      <c r="E23" s="90" t="s">
        <v>53</v>
      </c>
      <c r="F23" s="132">
        <v>0.04922453703703703</v>
      </c>
      <c r="G23" s="132">
        <v>0.05078703703703704</v>
      </c>
      <c r="H23" s="133">
        <v>0</v>
      </c>
      <c r="I23" s="125">
        <f t="shared" si="0"/>
        <v>0.0015625000000000083</v>
      </c>
      <c r="J23" s="134" t="s">
        <v>89</v>
      </c>
      <c r="K23" s="90">
        <v>55</v>
      </c>
    </row>
    <row r="24" spans="1:11" ht="39" customHeight="1">
      <c r="A24" s="94"/>
      <c r="B24" s="73">
        <v>16</v>
      </c>
      <c r="C24" s="73" t="s">
        <v>112</v>
      </c>
      <c r="D24" s="66" t="s">
        <v>66</v>
      </c>
      <c r="E24" s="90" t="s">
        <v>65</v>
      </c>
      <c r="F24" s="132">
        <v>0.05299768518518518</v>
      </c>
      <c r="G24" s="132">
        <v>0.05474537037037037</v>
      </c>
      <c r="H24" s="133">
        <v>0</v>
      </c>
      <c r="I24" s="125">
        <f t="shared" si="0"/>
        <v>0.0017476851851851855</v>
      </c>
      <c r="J24" s="134" t="s">
        <v>90</v>
      </c>
      <c r="K24" s="90">
        <v>50</v>
      </c>
    </row>
    <row r="25" spans="1:11" ht="43.5" customHeight="1">
      <c r="A25" s="69"/>
      <c r="B25" s="73">
        <v>39</v>
      </c>
      <c r="C25" s="155" t="s">
        <v>113</v>
      </c>
      <c r="D25" s="8" t="s">
        <v>57</v>
      </c>
      <c r="E25" s="90" t="s">
        <v>58</v>
      </c>
      <c r="F25" s="132">
        <v>0.04501157407407407</v>
      </c>
      <c r="G25" s="132">
        <v>0.046828703703703706</v>
      </c>
      <c r="H25" s="133">
        <v>0</v>
      </c>
      <c r="I25" s="125">
        <f t="shared" si="0"/>
        <v>0.0018171296296296338</v>
      </c>
      <c r="J25" s="134" t="s">
        <v>91</v>
      </c>
      <c r="K25" s="90">
        <v>45</v>
      </c>
    </row>
    <row r="26" spans="2:11" ht="31.5">
      <c r="B26" s="73">
        <v>20</v>
      </c>
      <c r="C26" s="73" t="s">
        <v>109</v>
      </c>
      <c r="D26" s="66" t="s">
        <v>77</v>
      </c>
      <c r="E26" s="90" t="s">
        <v>54</v>
      </c>
      <c r="F26" s="132">
        <v>0.0569675925925926</v>
      </c>
      <c r="G26" s="132">
        <v>0.059166666666666666</v>
      </c>
      <c r="H26" s="133">
        <v>0</v>
      </c>
      <c r="I26" s="125">
        <f t="shared" si="0"/>
        <v>0.0021990740740740686</v>
      </c>
      <c r="J26" s="134" t="s">
        <v>92</v>
      </c>
      <c r="K26" s="90">
        <v>40</v>
      </c>
    </row>
    <row r="27" spans="1:11" ht="43.5" customHeight="1">
      <c r="A27" s="101"/>
      <c r="B27" s="73">
        <v>32</v>
      </c>
      <c r="C27" s="155" t="s">
        <v>114</v>
      </c>
      <c r="D27" s="8" t="s">
        <v>56</v>
      </c>
      <c r="E27" s="90" t="s">
        <v>55</v>
      </c>
      <c r="F27" s="132">
        <v>0.0397337962962963</v>
      </c>
      <c r="G27" s="132">
        <v>0.04207175925925926</v>
      </c>
      <c r="H27" s="133">
        <v>0</v>
      </c>
      <c r="I27" s="125">
        <f t="shared" si="0"/>
        <v>0.0023379629629629584</v>
      </c>
      <c r="J27" s="134" t="s">
        <v>93</v>
      </c>
      <c r="K27" s="90">
        <v>35</v>
      </c>
    </row>
    <row r="28" spans="1:11" ht="19.5" customHeight="1">
      <c r="A28" s="69"/>
      <c r="B28" s="78"/>
      <c r="C28" s="78" t="s">
        <v>29</v>
      </c>
      <c r="D28" s="99" t="s">
        <v>31</v>
      </c>
      <c r="E28" s="79"/>
      <c r="F28" s="95"/>
      <c r="G28" s="95"/>
      <c r="H28" s="96"/>
      <c r="I28" s="97"/>
      <c r="J28" s="98"/>
      <c r="K28" s="69"/>
    </row>
    <row r="29" spans="3:5" ht="12.75">
      <c r="C29" s="60" t="s">
        <v>30</v>
      </c>
      <c r="D29" s="74" t="s">
        <v>33</v>
      </c>
      <c r="E29" s="74"/>
    </row>
  </sheetData>
  <mergeCells count="10">
    <mergeCell ref="A7:K7"/>
    <mergeCell ref="B6:K6"/>
    <mergeCell ref="B11:C11"/>
    <mergeCell ref="C10:K10"/>
    <mergeCell ref="C9:K9"/>
    <mergeCell ref="E11:K11"/>
    <mergeCell ref="B1:K1"/>
    <mergeCell ref="B2:K2"/>
    <mergeCell ref="B3:K3"/>
    <mergeCell ref="B4:K4"/>
  </mergeCells>
  <printOptions/>
  <pageMargins left="0.1968503937007874" right="0" top="0.1968503937007874" bottom="0.1968503937007874" header="0" footer="0"/>
  <pageSetup fitToHeight="1" fitToWidth="1" horizontalDpi="600" verticalDpi="600" orientation="landscape" paperSize="9" scale="79" r:id="rId1"/>
  <ignoredErrors>
    <ignoredError sqref="J14:J2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N21"/>
  <sheetViews>
    <sheetView workbookViewId="0" topLeftCell="A1">
      <selection activeCell="C12" sqref="C12"/>
    </sheetView>
  </sheetViews>
  <sheetFormatPr defaultColWidth="9.140625" defaultRowHeight="12.75"/>
  <cols>
    <col min="1" max="1" width="8.421875" style="18" customWidth="1"/>
    <col min="2" max="2" width="25.28125" style="18" customWidth="1"/>
    <col min="3" max="3" width="29.57421875" style="18" customWidth="1"/>
    <col min="4" max="4" width="19.7109375" style="18" customWidth="1"/>
    <col min="5" max="5" width="14.421875" style="18" customWidth="1"/>
    <col min="6" max="6" width="12.8515625" style="18" customWidth="1"/>
    <col min="7" max="7" width="9.140625" style="18" customWidth="1"/>
    <col min="8" max="8" width="10.7109375" style="18" customWidth="1"/>
    <col min="9" max="9" width="7.7109375" style="18" customWidth="1"/>
    <col min="10" max="16384" width="9.140625" style="18" customWidth="1"/>
  </cols>
  <sheetData>
    <row r="1" spans="1:9" s="9" customFormat="1" ht="12.75">
      <c r="A1" s="258" t="s">
        <v>9</v>
      </c>
      <c r="B1" s="258"/>
      <c r="C1" s="258"/>
      <c r="D1" s="258"/>
      <c r="E1" s="258"/>
      <c r="F1" s="258"/>
      <c r="G1" s="258"/>
      <c r="H1" s="258"/>
      <c r="I1" s="258"/>
    </row>
    <row r="2" spans="1:9" s="9" customFormat="1" ht="12.75" customHeight="1">
      <c r="A2" s="258" t="s">
        <v>26</v>
      </c>
      <c r="B2" s="258"/>
      <c r="C2" s="258"/>
      <c r="D2" s="258"/>
      <c r="E2" s="258"/>
      <c r="F2" s="258"/>
      <c r="G2" s="258"/>
      <c r="H2" s="258"/>
      <c r="I2" s="258"/>
    </row>
    <row r="3" spans="1:9" s="9" customFormat="1" ht="12.75">
      <c r="A3" s="258" t="s">
        <v>44</v>
      </c>
      <c r="B3" s="258"/>
      <c r="C3" s="258"/>
      <c r="D3" s="258"/>
      <c r="E3" s="258"/>
      <c r="F3" s="258"/>
      <c r="G3" s="258"/>
      <c r="H3" s="258"/>
      <c r="I3" s="258"/>
    </row>
    <row r="4" spans="1:9" s="9" customFormat="1" ht="12.75">
      <c r="A4" s="258" t="s">
        <v>40</v>
      </c>
      <c r="B4" s="258"/>
      <c r="C4" s="258"/>
      <c r="D4" s="258"/>
      <c r="E4" s="258"/>
      <c r="F4" s="258"/>
      <c r="G4" s="258"/>
      <c r="H4" s="258"/>
      <c r="I4" s="258"/>
    </row>
    <row r="5" s="9" customFormat="1" ht="12.75"/>
    <row r="6" spans="1:9" s="11" customFormat="1" ht="12.75">
      <c r="A6" s="256" t="s">
        <v>123</v>
      </c>
      <c r="B6" s="256"/>
      <c r="C6" s="256"/>
      <c r="D6" s="256"/>
      <c r="E6" s="256"/>
      <c r="F6" s="256"/>
      <c r="G6" s="256"/>
      <c r="H6" s="256"/>
      <c r="I6" s="256"/>
    </row>
    <row r="7" spans="1:9" s="11" customFormat="1" ht="12.75">
      <c r="A7" s="265" t="s">
        <v>45</v>
      </c>
      <c r="B7" s="265"/>
      <c r="C7" s="265"/>
      <c r="D7" s="265"/>
      <c r="E7" s="265"/>
      <c r="F7" s="265"/>
      <c r="G7" s="265"/>
      <c r="H7" s="265"/>
      <c r="I7" s="265"/>
    </row>
    <row r="9" spans="1:9" s="11" customFormat="1" ht="12.75">
      <c r="A9" s="248" t="s">
        <v>18</v>
      </c>
      <c r="B9" s="248"/>
      <c r="C9" s="248"/>
      <c r="D9" s="248"/>
      <c r="E9" s="248"/>
      <c r="F9" s="248"/>
      <c r="G9" s="248"/>
      <c r="H9" s="248"/>
      <c r="I9" s="248"/>
    </row>
    <row r="10" spans="1:9" s="11" customFormat="1" ht="15" customHeight="1">
      <c r="A10" s="44"/>
      <c r="B10" s="248" t="s">
        <v>32</v>
      </c>
      <c r="C10" s="248"/>
      <c r="D10" s="248"/>
      <c r="E10" s="248"/>
      <c r="F10" s="248"/>
      <c r="G10" s="248"/>
      <c r="H10" s="248"/>
      <c r="I10" s="44"/>
    </row>
    <row r="11" s="11" customFormat="1" ht="15" customHeight="1"/>
    <row r="12" spans="1:9" s="11" customFormat="1" ht="12.75" customHeight="1">
      <c r="A12" s="257" t="s">
        <v>42</v>
      </c>
      <c r="B12" s="257"/>
      <c r="C12" s="33"/>
      <c r="D12" s="28"/>
      <c r="E12" s="28"/>
      <c r="F12" s="237" t="s">
        <v>43</v>
      </c>
      <c r="G12" s="237"/>
      <c r="H12" s="237"/>
      <c r="I12" s="237"/>
    </row>
    <row r="13" spans="1:9" s="11" customFormat="1" ht="12.75">
      <c r="A13" s="34"/>
      <c r="B13" s="34"/>
      <c r="C13" s="33"/>
      <c r="F13" s="35"/>
      <c r="G13" s="35"/>
      <c r="H13" s="35"/>
      <c r="I13" s="35"/>
    </row>
    <row r="14" spans="1:9" s="11" customFormat="1" ht="35.25" customHeight="1">
      <c r="A14" s="91" t="s">
        <v>2</v>
      </c>
      <c r="B14" s="91" t="s">
        <v>0</v>
      </c>
      <c r="C14" s="114" t="s">
        <v>3</v>
      </c>
      <c r="D14" s="91" t="s">
        <v>1</v>
      </c>
      <c r="E14" s="91" t="s">
        <v>34</v>
      </c>
      <c r="F14" s="91" t="s">
        <v>19</v>
      </c>
      <c r="G14" s="91" t="s">
        <v>21</v>
      </c>
      <c r="H14" s="36" t="s">
        <v>6</v>
      </c>
      <c r="I14" s="36" t="s">
        <v>7</v>
      </c>
    </row>
    <row r="15" spans="1:9" ht="35.25" customHeight="1">
      <c r="A15" s="90">
        <v>34</v>
      </c>
      <c r="B15" s="90" t="s">
        <v>79</v>
      </c>
      <c r="C15" s="66" t="s">
        <v>78</v>
      </c>
      <c r="D15" s="90" t="s">
        <v>69</v>
      </c>
      <c r="E15" s="36">
        <v>100</v>
      </c>
      <c r="F15" s="36">
        <v>200</v>
      </c>
      <c r="G15" s="36">
        <v>300</v>
      </c>
      <c r="H15" s="36">
        <f>G15+F15+E15</f>
        <v>600</v>
      </c>
      <c r="I15" s="36">
        <v>1</v>
      </c>
    </row>
    <row r="16" spans="1:9" ht="35.25" customHeight="1">
      <c r="A16" s="90">
        <v>28</v>
      </c>
      <c r="B16" s="90" t="s">
        <v>94</v>
      </c>
      <c r="C16" s="66" t="s">
        <v>71</v>
      </c>
      <c r="D16" s="90" t="s">
        <v>72</v>
      </c>
      <c r="E16" s="36">
        <v>95</v>
      </c>
      <c r="F16" s="36">
        <v>190</v>
      </c>
      <c r="G16" s="36">
        <v>285</v>
      </c>
      <c r="H16" s="36">
        <f>G16+F16+E16</f>
        <v>570</v>
      </c>
      <c r="I16" s="36">
        <v>2</v>
      </c>
    </row>
    <row r="17" spans="1:9" ht="39.75" customHeight="1">
      <c r="A17" s="36">
        <v>31</v>
      </c>
      <c r="B17" s="90" t="s">
        <v>121</v>
      </c>
      <c r="C17" s="66" t="s">
        <v>48</v>
      </c>
      <c r="D17" s="90" t="s">
        <v>63</v>
      </c>
      <c r="E17" s="36">
        <v>90</v>
      </c>
      <c r="F17" s="36">
        <v>180</v>
      </c>
      <c r="G17" s="36">
        <v>255</v>
      </c>
      <c r="H17" s="36">
        <f>G17+F17+E17</f>
        <v>525</v>
      </c>
      <c r="I17" s="36">
        <v>3</v>
      </c>
    </row>
    <row r="18" spans="1:9" ht="43.5" customHeight="1">
      <c r="A18" s="36">
        <v>37</v>
      </c>
      <c r="B18" s="90" t="s">
        <v>120</v>
      </c>
      <c r="C18" s="8" t="s">
        <v>95</v>
      </c>
      <c r="D18" s="90" t="s">
        <v>67</v>
      </c>
      <c r="E18" s="36">
        <v>85</v>
      </c>
      <c r="F18" s="36">
        <v>170</v>
      </c>
      <c r="G18" s="36">
        <v>270</v>
      </c>
      <c r="H18" s="36">
        <f>G18+F18+E18</f>
        <v>525</v>
      </c>
      <c r="I18" s="36">
        <v>4</v>
      </c>
    </row>
    <row r="20" spans="2:14" s="1" customFormat="1" ht="25.5" customHeight="1">
      <c r="B20" s="238" t="s">
        <v>29</v>
      </c>
      <c r="C20" s="238"/>
      <c r="D20" s="47" t="s">
        <v>31</v>
      </c>
      <c r="E20" s="47"/>
      <c r="M20" s="2"/>
      <c r="N20" s="2"/>
    </row>
    <row r="21" spans="2:14" s="1" customFormat="1" ht="25.5" customHeight="1">
      <c r="B21" s="238" t="s">
        <v>30</v>
      </c>
      <c r="C21" s="238"/>
      <c r="D21" s="48" t="s">
        <v>33</v>
      </c>
      <c r="E21" s="48"/>
      <c r="M21" s="2"/>
      <c r="N21" s="2"/>
    </row>
  </sheetData>
  <mergeCells count="12">
    <mergeCell ref="A1:I1"/>
    <mergeCell ref="A2:I2"/>
    <mergeCell ref="A3:I3"/>
    <mergeCell ref="A4:I4"/>
    <mergeCell ref="F12:I12"/>
    <mergeCell ref="A6:I6"/>
    <mergeCell ref="B20:C20"/>
    <mergeCell ref="B21:C21"/>
    <mergeCell ref="A9:I9"/>
    <mergeCell ref="B10:H10"/>
    <mergeCell ref="A12:B12"/>
    <mergeCell ref="A7:I7"/>
  </mergeCells>
  <printOptions/>
  <pageMargins left="0.1968503937007874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Q4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7.28125" style="57" customWidth="1"/>
    <col min="2" max="2" width="8.57421875" style="57" customWidth="1"/>
    <col min="3" max="3" width="25.8515625" style="57" customWidth="1"/>
    <col min="4" max="4" width="28.57421875" style="57" customWidth="1"/>
    <col min="5" max="5" width="21.140625" style="57" hidden="1" customWidth="1"/>
    <col min="6" max="6" width="7.140625" style="57" customWidth="1"/>
    <col min="7" max="7" width="8.421875" style="57" customWidth="1"/>
    <col min="8" max="8" width="11.00390625" style="57" customWidth="1"/>
    <col min="9" max="9" width="9.140625" style="57" customWidth="1"/>
    <col min="10" max="10" width="6.7109375" style="57" customWidth="1"/>
    <col min="11" max="11" width="5.57421875" style="57" customWidth="1"/>
    <col min="12" max="16384" width="9.140625" style="57" customWidth="1"/>
  </cols>
  <sheetData>
    <row r="1" spans="1:10" s="45" customFormat="1" ht="12.75">
      <c r="A1" s="245" t="s">
        <v>9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s="45" customFormat="1" ht="12.75" customHeight="1">
      <c r="A2" s="245" t="s">
        <v>26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1" s="45" customFormat="1" ht="12.75" customHeight="1">
      <c r="A3" s="245" t="s">
        <v>44</v>
      </c>
      <c r="B3" s="245"/>
      <c r="C3" s="245"/>
      <c r="D3" s="245"/>
      <c r="E3" s="245"/>
      <c r="F3" s="245"/>
      <c r="G3" s="245"/>
      <c r="H3" s="245"/>
      <c r="I3" s="245"/>
      <c r="J3" s="245"/>
      <c r="K3" s="88"/>
    </row>
    <row r="4" spans="1:10" s="45" customFormat="1" ht="12.75">
      <c r="A4" s="245" t="s">
        <v>40</v>
      </c>
      <c r="B4" s="245"/>
      <c r="C4" s="245"/>
      <c r="D4" s="245"/>
      <c r="E4" s="245"/>
      <c r="F4" s="245"/>
      <c r="G4" s="245"/>
      <c r="H4" s="245"/>
      <c r="I4" s="245"/>
      <c r="J4" s="245"/>
    </row>
    <row r="5" spans="1:9" s="45" customFormat="1" ht="12.75">
      <c r="A5" s="245"/>
      <c r="B5" s="245"/>
      <c r="C5" s="245"/>
      <c r="D5" s="245"/>
      <c r="E5" s="245"/>
      <c r="F5" s="245"/>
      <c r="G5" s="245"/>
      <c r="H5" s="245"/>
      <c r="I5" s="245"/>
    </row>
    <row r="6" spans="1:10" s="46" customFormat="1" ht="12.75" customHeight="1">
      <c r="A6" s="242" t="s">
        <v>124</v>
      </c>
      <c r="B6" s="242"/>
      <c r="C6" s="242"/>
      <c r="D6" s="242"/>
      <c r="E6" s="242"/>
      <c r="F6" s="242"/>
      <c r="G6" s="242"/>
      <c r="H6" s="242"/>
      <c r="I6" s="242"/>
      <c r="J6" s="242"/>
    </row>
    <row r="7" spans="1:10" s="46" customFormat="1" ht="12.75">
      <c r="A7" s="247" t="s">
        <v>45</v>
      </c>
      <c r="B7" s="247"/>
      <c r="C7" s="247"/>
      <c r="D7" s="247"/>
      <c r="E7" s="247"/>
      <c r="F7" s="247"/>
      <c r="G7" s="247"/>
      <c r="H7" s="247"/>
      <c r="I7" s="247"/>
      <c r="J7" s="247"/>
    </row>
    <row r="8" spans="2:8" s="46" customFormat="1" ht="15" customHeight="1">
      <c r="B8" s="246"/>
      <c r="C8" s="246"/>
      <c r="D8" s="246"/>
      <c r="E8" s="246"/>
      <c r="F8" s="246"/>
      <c r="G8" s="246"/>
      <c r="H8" s="246"/>
    </row>
    <row r="9" spans="1:11" s="46" customFormat="1" ht="12.75" customHeight="1">
      <c r="A9" s="240" t="s">
        <v>10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</row>
    <row r="10" spans="1:12" s="46" customFormat="1" ht="18" customHeight="1">
      <c r="A10" s="240" t="s">
        <v>27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51"/>
    </row>
    <row r="11" spans="2:10" s="54" customFormat="1" ht="15" customHeight="1">
      <c r="B11" s="241" t="s">
        <v>42</v>
      </c>
      <c r="C11" s="241"/>
      <c r="D11" s="52"/>
      <c r="E11" s="52"/>
      <c r="F11" s="53"/>
      <c r="G11" s="52" t="s">
        <v>43</v>
      </c>
      <c r="I11" s="52"/>
      <c r="J11" s="52"/>
    </row>
    <row r="12" spans="1:6" ht="12" customHeight="1">
      <c r="A12" s="54"/>
      <c r="B12" s="55"/>
      <c r="C12" s="55" t="s">
        <v>28</v>
      </c>
      <c r="D12" s="55"/>
      <c r="E12" s="55"/>
      <c r="F12" s="56"/>
    </row>
    <row r="13" ht="13.5" thickBot="1">
      <c r="F13" s="56"/>
    </row>
    <row r="14" spans="1:11" s="45" customFormat="1" ht="25.5" customHeight="1" thickBot="1">
      <c r="A14" s="140"/>
      <c r="B14" s="160" t="s">
        <v>2</v>
      </c>
      <c r="C14" s="109" t="s">
        <v>0</v>
      </c>
      <c r="D14" s="109" t="s">
        <v>20</v>
      </c>
      <c r="E14" s="109" t="s">
        <v>1</v>
      </c>
      <c r="F14" s="109" t="s">
        <v>4</v>
      </c>
      <c r="G14" s="109" t="s">
        <v>5</v>
      </c>
      <c r="H14" s="109" t="s">
        <v>6</v>
      </c>
      <c r="I14" s="109" t="s">
        <v>11</v>
      </c>
      <c r="J14" s="109" t="s">
        <v>7</v>
      </c>
      <c r="K14" s="161" t="s">
        <v>8</v>
      </c>
    </row>
    <row r="15" spans="1:11" s="45" customFormat="1" ht="48" customHeight="1">
      <c r="A15" s="162"/>
      <c r="B15" s="119">
        <v>19</v>
      </c>
      <c r="C15" s="117" t="s">
        <v>105</v>
      </c>
      <c r="D15" s="192" t="s">
        <v>101</v>
      </c>
      <c r="E15" s="135"/>
      <c r="F15" s="110">
        <v>0.11440972222222223</v>
      </c>
      <c r="G15" s="110">
        <v>0.11559027777777779</v>
      </c>
      <c r="H15" s="110">
        <f>G15-F15</f>
        <v>0.0011805555555555597</v>
      </c>
      <c r="I15" s="120">
        <v>1</v>
      </c>
      <c r="J15" s="120"/>
      <c r="K15" s="163"/>
    </row>
    <row r="16" spans="1:11" s="45" customFormat="1" ht="46.5" customHeight="1" thickBot="1">
      <c r="A16" s="162"/>
      <c r="B16" s="164">
        <v>36</v>
      </c>
      <c r="C16" s="118" t="s">
        <v>73</v>
      </c>
      <c r="D16" s="190" t="s">
        <v>74</v>
      </c>
      <c r="E16" s="136"/>
      <c r="F16" s="112">
        <v>0.11868055555555555</v>
      </c>
      <c r="G16" s="111">
        <v>0.11988425925925926</v>
      </c>
      <c r="H16" s="111">
        <f aca="true" t="shared" si="0" ref="H16:H28">G16-F16</f>
        <v>0.0012037037037037068</v>
      </c>
      <c r="I16" s="121">
        <v>1</v>
      </c>
      <c r="J16" s="121"/>
      <c r="K16" s="165"/>
    </row>
    <row r="17" spans="1:11" s="45" customFormat="1" ht="55.5" customHeight="1">
      <c r="A17" s="162"/>
      <c r="B17" s="119">
        <v>35</v>
      </c>
      <c r="C17" s="159" t="s">
        <v>59</v>
      </c>
      <c r="D17" s="192" t="s">
        <v>60</v>
      </c>
      <c r="E17" s="135"/>
      <c r="F17" s="110">
        <v>0.12226851851851851</v>
      </c>
      <c r="G17" s="110">
        <v>0.12353009259259258</v>
      </c>
      <c r="H17" s="167">
        <f>G17-F17</f>
        <v>0.0012615740740740677</v>
      </c>
      <c r="I17" s="120">
        <v>1</v>
      </c>
      <c r="J17" s="120"/>
      <c r="K17" s="163"/>
    </row>
    <row r="18" spans="1:11" s="45" customFormat="1" ht="45" customHeight="1" thickBot="1">
      <c r="A18" s="162"/>
      <c r="B18" s="164">
        <v>38</v>
      </c>
      <c r="C18" s="118" t="s">
        <v>109</v>
      </c>
      <c r="D18" s="190" t="s">
        <v>99</v>
      </c>
      <c r="E18" s="136"/>
      <c r="F18" s="112">
        <v>0.10277777777777779</v>
      </c>
      <c r="G18" s="111">
        <v>0.10408564814814815</v>
      </c>
      <c r="H18" s="111">
        <f t="shared" si="0"/>
        <v>0.001307870370370362</v>
      </c>
      <c r="I18" s="121">
        <v>1</v>
      </c>
      <c r="J18" s="121"/>
      <c r="K18" s="165"/>
    </row>
    <row r="19" spans="1:11" s="45" customFormat="1" ht="55.5" customHeight="1">
      <c r="A19" s="162"/>
      <c r="B19" s="119">
        <v>40</v>
      </c>
      <c r="C19" s="159" t="s">
        <v>106</v>
      </c>
      <c r="D19" s="192" t="s">
        <v>50</v>
      </c>
      <c r="E19" s="120"/>
      <c r="F19" s="110">
        <v>0.11046296296296297</v>
      </c>
      <c r="G19" s="110">
        <v>0.11180555555555556</v>
      </c>
      <c r="H19" s="110">
        <f t="shared" si="0"/>
        <v>0.0013425925925925897</v>
      </c>
      <c r="I19" s="120">
        <v>1</v>
      </c>
      <c r="J19" s="120"/>
      <c r="K19" s="163"/>
    </row>
    <row r="20" spans="1:11" s="45" customFormat="1" ht="45" customHeight="1" thickBot="1">
      <c r="A20" s="162"/>
      <c r="B20" s="164">
        <v>33</v>
      </c>
      <c r="C20" s="118" t="s">
        <v>108</v>
      </c>
      <c r="D20" s="190" t="s">
        <v>98</v>
      </c>
      <c r="E20" s="122"/>
      <c r="F20" s="112">
        <v>0.09896990740740741</v>
      </c>
      <c r="G20" s="111">
        <v>0.10034722222222221</v>
      </c>
      <c r="H20" s="111">
        <f t="shared" si="0"/>
        <v>0.0013773148148148034</v>
      </c>
      <c r="I20" s="121">
        <v>1</v>
      </c>
      <c r="J20" s="121"/>
      <c r="K20" s="165"/>
    </row>
    <row r="21" spans="1:11" s="45" customFormat="1" ht="55.5" customHeight="1">
      <c r="A21" s="162"/>
      <c r="B21" s="166">
        <v>29</v>
      </c>
      <c r="C21" s="200" t="s">
        <v>107</v>
      </c>
      <c r="D21" s="191" t="s">
        <v>100</v>
      </c>
      <c r="E21" s="138"/>
      <c r="F21" s="148">
        <v>0.10682870370370372</v>
      </c>
      <c r="G21" s="148">
        <v>0.1082175925925926</v>
      </c>
      <c r="H21" s="195">
        <f t="shared" si="0"/>
        <v>0.001388888888888884</v>
      </c>
      <c r="I21" s="143">
        <v>1</v>
      </c>
      <c r="J21" s="143"/>
      <c r="K21" s="168"/>
    </row>
    <row r="22" spans="1:11" s="45" customFormat="1" ht="35.25" customHeight="1" thickBot="1">
      <c r="A22" s="162"/>
      <c r="B22" s="169">
        <v>30</v>
      </c>
      <c r="C22" s="196" t="s">
        <v>102</v>
      </c>
      <c r="D22" s="193" t="s">
        <v>118</v>
      </c>
      <c r="E22" s="157"/>
      <c r="F22" s="149">
        <v>0.12226851851851851</v>
      </c>
      <c r="G22" s="198">
        <v>0.12354166666666666</v>
      </c>
      <c r="H22" s="149">
        <f t="shared" si="0"/>
        <v>0.0012731481481481483</v>
      </c>
      <c r="I22" s="199">
        <v>2</v>
      </c>
      <c r="J22" s="170"/>
      <c r="K22" s="171"/>
    </row>
    <row r="23" spans="1:11" s="45" customFormat="1" ht="45" customHeight="1">
      <c r="A23" s="162"/>
      <c r="B23" s="119">
        <v>18</v>
      </c>
      <c r="C23" s="117" t="s">
        <v>111</v>
      </c>
      <c r="D23" s="192" t="s">
        <v>64</v>
      </c>
      <c r="E23" s="135"/>
      <c r="F23" s="110">
        <v>0.11868055555555555</v>
      </c>
      <c r="G23" s="110">
        <v>0.12019675925925927</v>
      </c>
      <c r="H23" s="110">
        <f t="shared" si="0"/>
        <v>0.001516203703703714</v>
      </c>
      <c r="I23" s="120">
        <v>2</v>
      </c>
      <c r="J23" s="120">
        <v>9</v>
      </c>
      <c r="K23" s="163">
        <v>120</v>
      </c>
    </row>
    <row r="24" spans="1:11" s="45" customFormat="1" ht="45" customHeight="1" thickBot="1">
      <c r="A24" s="162"/>
      <c r="B24" s="164">
        <v>16</v>
      </c>
      <c r="C24" s="118" t="s">
        <v>112</v>
      </c>
      <c r="D24" s="190" t="s">
        <v>66</v>
      </c>
      <c r="E24" s="137"/>
      <c r="F24" s="112">
        <v>0.11046296296296297</v>
      </c>
      <c r="G24" s="112">
        <v>0.11202546296296297</v>
      </c>
      <c r="H24" s="111">
        <f t="shared" si="0"/>
        <v>0.0015624999999999944</v>
      </c>
      <c r="I24" s="121">
        <v>2</v>
      </c>
      <c r="J24" s="121">
        <v>10</v>
      </c>
      <c r="K24" s="165">
        <v>110</v>
      </c>
    </row>
    <row r="25" spans="1:11" s="45" customFormat="1" ht="45" customHeight="1">
      <c r="A25" s="162"/>
      <c r="B25" s="119">
        <v>32</v>
      </c>
      <c r="C25" s="159" t="s">
        <v>114</v>
      </c>
      <c r="D25" s="192" t="s">
        <v>56</v>
      </c>
      <c r="E25" s="135"/>
      <c r="F25" s="110">
        <v>0.09896990740740741</v>
      </c>
      <c r="G25" s="110">
        <v>0.10060185185185185</v>
      </c>
      <c r="H25" s="110">
        <f t="shared" si="0"/>
        <v>0.0016319444444444359</v>
      </c>
      <c r="I25" s="120">
        <v>2</v>
      </c>
      <c r="J25" s="120">
        <v>11</v>
      </c>
      <c r="K25" s="163">
        <v>100</v>
      </c>
    </row>
    <row r="26" spans="1:11" s="45" customFormat="1" ht="45" customHeight="1" thickBot="1">
      <c r="A26" s="162"/>
      <c r="B26" s="145">
        <v>39</v>
      </c>
      <c r="C26" s="197" t="s">
        <v>113</v>
      </c>
      <c r="D26" s="194" t="s">
        <v>57</v>
      </c>
      <c r="E26" s="137"/>
      <c r="F26" s="112">
        <v>0.10682870370370372</v>
      </c>
      <c r="G26" s="112">
        <v>0.10863425925925925</v>
      </c>
      <c r="H26" s="111">
        <f t="shared" si="0"/>
        <v>0.0018055555555555325</v>
      </c>
      <c r="I26" s="121">
        <v>2</v>
      </c>
      <c r="J26" s="121">
        <v>12</v>
      </c>
      <c r="K26" s="165">
        <v>90</v>
      </c>
    </row>
    <row r="27" spans="1:11" s="45" customFormat="1" ht="45" customHeight="1">
      <c r="A27" s="162"/>
      <c r="B27" s="119">
        <v>20</v>
      </c>
      <c r="C27" s="117" t="s">
        <v>109</v>
      </c>
      <c r="D27" s="192" t="s">
        <v>115</v>
      </c>
      <c r="E27" s="135"/>
      <c r="F27" s="110">
        <v>0.10277777777777779</v>
      </c>
      <c r="G27" s="110">
        <v>0.10491898148148149</v>
      </c>
      <c r="H27" s="110">
        <f t="shared" si="0"/>
        <v>0.0021412037037037007</v>
      </c>
      <c r="I27" s="120">
        <v>2</v>
      </c>
      <c r="J27" s="120">
        <v>13</v>
      </c>
      <c r="K27" s="163">
        <v>80</v>
      </c>
    </row>
    <row r="28" spans="1:11" s="45" customFormat="1" ht="45" customHeight="1" thickBot="1">
      <c r="A28" s="162"/>
      <c r="B28" s="164">
        <v>17</v>
      </c>
      <c r="C28" s="118" t="s">
        <v>110</v>
      </c>
      <c r="D28" s="190" t="s">
        <v>116</v>
      </c>
      <c r="E28" s="137"/>
      <c r="F28" s="112">
        <v>0.11388888888888889</v>
      </c>
      <c r="G28" s="111">
        <v>0.1160300925925926</v>
      </c>
      <c r="H28" s="112">
        <f t="shared" si="0"/>
        <v>0.0021412037037037146</v>
      </c>
      <c r="I28" s="121">
        <v>2</v>
      </c>
      <c r="J28" s="121">
        <v>14</v>
      </c>
      <c r="K28" s="165">
        <v>70</v>
      </c>
    </row>
    <row r="29" spans="1:3" s="54" customFormat="1" ht="12.75">
      <c r="A29" s="172"/>
      <c r="B29" s="173"/>
      <c r="C29" s="55" t="s">
        <v>14</v>
      </c>
    </row>
    <row r="30" s="54" customFormat="1" ht="13.5" thickBot="1">
      <c r="A30" s="174"/>
    </row>
    <row r="31" spans="1:11" s="54" customFormat="1" ht="27" thickBot="1">
      <c r="A31" s="102"/>
      <c r="B31" s="175" t="s">
        <v>2</v>
      </c>
      <c r="C31" s="176" t="s">
        <v>0</v>
      </c>
      <c r="D31" s="176" t="s">
        <v>20</v>
      </c>
      <c r="E31" s="176" t="s">
        <v>1</v>
      </c>
      <c r="F31" s="176" t="s">
        <v>4</v>
      </c>
      <c r="G31" s="176" t="s">
        <v>5</v>
      </c>
      <c r="H31" s="176" t="s">
        <v>6</v>
      </c>
      <c r="I31" s="176" t="s">
        <v>11</v>
      </c>
      <c r="J31" s="176" t="s">
        <v>7</v>
      </c>
      <c r="K31" s="177" t="s">
        <v>8</v>
      </c>
    </row>
    <row r="32" spans="1:11" s="46" customFormat="1" ht="48" customHeight="1">
      <c r="A32" s="156"/>
      <c r="B32" s="178">
        <v>36</v>
      </c>
      <c r="C32" s="117" t="s">
        <v>73</v>
      </c>
      <c r="D32" s="192" t="s">
        <v>74</v>
      </c>
      <c r="E32" s="180"/>
      <c r="F32" s="181">
        <v>0.1413425925925926</v>
      </c>
      <c r="G32" s="181">
        <v>0.1425</v>
      </c>
      <c r="H32" s="181">
        <f aca="true" t="shared" si="1" ref="H32:H39">G32-F32</f>
        <v>0.0011574074074073848</v>
      </c>
      <c r="I32" s="179">
        <v>1</v>
      </c>
      <c r="J32" s="179"/>
      <c r="K32" s="182"/>
    </row>
    <row r="33" spans="1:11" s="46" customFormat="1" ht="46.5" customHeight="1" thickBot="1">
      <c r="A33" s="156"/>
      <c r="B33" s="203">
        <v>19</v>
      </c>
      <c r="C33" s="196" t="s">
        <v>105</v>
      </c>
      <c r="D33" s="193" t="s">
        <v>101</v>
      </c>
      <c r="E33" s="204"/>
      <c r="F33" s="205">
        <v>0.13596064814814815</v>
      </c>
      <c r="G33" s="205">
        <v>0.13715277777777776</v>
      </c>
      <c r="H33" s="205">
        <f t="shared" si="1"/>
        <v>0.0011921296296296124</v>
      </c>
      <c r="I33" s="204">
        <v>1</v>
      </c>
      <c r="J33" s="204"/>
      <c r="K33" s="206"/>
    </row>
    <row r="34" spans="1:11" s="46" customFormat="1" ht="36.75" customHeight="1">
      <c r="A34" s="156"/>
      <c r="B34" s="178">
        <v>30</v>
      </c>
      <c r="C34" s="117" t="s">
        <v>102</v>
      </c>
      <c r="D34" s="192" t="s">
        <v>103</v>
      </c>
      <c r="E34" s="180"/>
      <c r="F34" s="181">
        <v>0.1491550925925926</v>
      </c>
      <c r="G34" s="181">
        <v>0.15037037037037038</v>
      </c>
      <c r="H34" s="181">
        <f t="shared" si="1"/>
        <v>0.0012152777777777735</v>
      </c>
      <c r="I34" s="179">
        <v>1</v>
      </c>
      <c r="J34" s="179"/>
      <c r="K34" s="182"/>
    </row>
    <row r="35" spans="1:11" s="46" customFormat="1" ht="45" customHeight="1" thickBot="1">
      <c r="A35" s="156"/>
      <c r="B35" s="203">
        <v>29</v>
      </c>
      <c r="C35" s="196" t="s">
        <v>107</v>
      </c>
      <c r="D35" s="193" t="s">
        <v>100</v>
      </c>
      <c r="E35" s="207"/>
      <c r="F35" s="205">
        <v>0.14478009259259259</v>
      </c>
      <c r="G35" s="205">
        <v>0.1461226851851852</v>
      </c>
      <c r="H35" s="205">
        <f t="shared" si="1"/>
        <v>0.0013425925925926174</v>
      </c>
      <c r="I35" s="204">
        <v>1</v>
      </c>
      <c r="J35" s="204"/>
      <c r="K35" s="206"/>
    </row>
    <row r="36" spans="1:11" s="46" customFormat="1" ht="38.25" customHeight="1">
      <c r="A36" s="156"/>
      <c r="B36" s="178">
        <v>33</v>
      </c>
      <c r="C36" s="117" t="s">
        <v>108</v>
      </c>
      <c r="D36" s="192" t="s">
        <v>98</v>
      </c>
      <c r="E36" s="180"/>
      <c r="F36" s="181">
        <v>0.1413425925925926</v>
      </c>
      <c r="G36" s="181">
        <v>0.14255787037037038</v>
      </c>
      <c r="H36" s="181">
        <f t="shared" si="1"/>
        <v>0.0012152777777777735</v>
      </c>
      <c r="I36" s="179">
        <v>2</v>
      </c>
      <c r="J36" s="179">
        <v>5</v>
      </c>
      <c r="K36" s="182">
        <v>160</v>
      </c>
    </row>
    <row r="37" spans="1:11" s="46" customFormat="1" ht="48.75" customHeight="1" thickBot="1">
      <c r="A37" s="156"/>
      <c r="B37" s="187">
        <v>38</v>
      </c>
      <c r="C37" s="118" t="s">
        <v>109</v>
      </c>
      <c r="D37" s="190" t="s">
        <v>99</v>
      </c>
      <c r="E37" s="183"/>
      <c r="F37" s="184">
        <v>0.1491550925925926</v>
      </c>
      <c r="G37" s="184">
        <v>0.15046296296296297</v>
      </c>
      <c r="H37" s="184">
        <f t="shared" si="1"/>
        <v>0.001307870370370362</v>
      </c>
      <c r="I37" s="183">
        <v>2</v>
      </c>
      <c r="J37" s="183">
        <v>6</v>
      </c>
      <c r="K37" s="186">
        <v>150</v>
      </c>
    </row>
    <row r="38" spans="1:11" s="46" customFormat="1" ht="48" customHeight="1">
      <c r="A38" s="156"/>
      <c r="B38" s="201">
        <v>40</v>
      </c>
      <c r="C38" s="154" t="s">
        <v>106</v>
      </c>
      <c r="D38" s="191" t="s">
        <v>50</v>
      </c>
      <c r="E38" s="202"/>
      <c r="F38" s="185">
        <v>0.13596064814814815</v>
      </c>
      <c r="G38" s="185">
        <v>0.1373148148148148</v>
      </c>
      <c r="H38" s="185">
        <f t="shared" si="1"/>
        <v>0.0013541666666666563</v>
      </c>
      <c r="I38" s="208">
        <v>2</v>
      </c>
      <c r="J38" s="208">
        <v>7</v>
      </c>
      <c r="K38" s="188">
        <v>140</v>
      </c>
    </row>
    <row r="39" spans="1:11" s="46" customFormat="1" ht="37.5" customHeight="1" thickBot="1">
      <c r="A39" s="156"/>
      <c r="B39" s="187">
        <v>35</v>
      </c>
      <c r="C39" s="197" t="s">
        <v>59</v>
      </c>
      <c r="D39" s="190" t="s">
        <v>60</v>
      </c>
      <c r="E39" s="189"/>
      <c r="F39" s="184">
        <v>0.14478009259259259</v>
      </c>
      <c r="G39" s="184">
        <v>0.14616898148148147</v>
      </c>
      <c r="H39" s="184">
        <f t="shared" si="1"/>
        <v>0.001388888888888884</v>
      </c>
      <c r="I39" s="183">
        <v>2</v>
      </c>
      <c r="J39" s="183">
        <v>8</v>
      </c>
      <c r="K39" s="186">
        <v>130</v>
      </c>
    </row>
    <row r="41" spans="2:17" s="60" customFormat="1" ht="25.5" customHeight="1">
      <c r="B41" s="244" t="s">
        <v>29</v>
      </c>
      <c r="C41" s="244"/>
      <c r="D41" s="61" t="s">
        <v>31</v>
      </c>
      <c r="E41" s="61"/>
      <c r="P41" s="62"/>
      <c r="Q41" s="62"/>
    </row>
    <row r="42" spans="2:17" s="60" customFormat="1" ht="12.75">
      <c r="B42" s="61"/>
      <c r="C42" s="61"/>
      <c r="D42" s="61"/>
      <c r="E42" s="61"/>
      <c r="P42" s="62"/>
      <c r="Q42" s="62"/>
    </row>
    <row r="43" spans="2:17" s="60" customFormat="1" ht="25.5" customHeight="1">
      <c r="B43" s="244" t="s">
        <v>30</v>
      </c>
      <c r="C43" s="244"/>
      <c r="D43" s="63" t="s">
        <v>33</v>
      </c>
      <c r="E43" s="63"/>
      <c r="P43" s="62"/>
      <c r="Q43" s="62"/>
    </row>
  </sheetData>
  <sheetProtection/>
  <mergeCells count="13">
    <mergeCell ref="A3:J3"/>
    <mergeCell ref="B8:H8"/>
    <mergeCell ref="A1:J1"/>
    <mergeCell ref="A5:I5"/>
    <mergeCell ref="A4:J4"/>
    <mergeCell ref="A2:J2"/>
    <mergeCell ref="A7:J7"/>
    <mergeCell ref="A6:J6"/>
    <mergeCell ref="B41:C41"/>
    <mergeCell ref="B43:C43"/>
    <mergeCell ref="A10:K10"/>
    <mergeCell ref="A9:K9"/>
    <mergeCell ref="B11:C11"/>
  </mergeCells>
  <printOptions/>
  <pageMargins left="0.7480314960629921" right="0" top="0.2755905511811024" bottom="0.2755905511811024" header="0" footer="0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R33"/>
  <sheetViews>
    <sheetView zoomScalePageLayoutView="0" workbookViewId="0" topLeftCell="A1">
      <selection activeCell="A6" sqref="A6:I6"/>
    </sheetView>
  </sheetViews>
  <sheetFormatPr defaultColWidth="9.140625" defaultRowHeight="12.75"/>
  <cols>
    <col min="1" max="1" width="6.57421875" style="17" customWidth="1"/>
    <col min="2" max="2" width="10.7109375" style="17" customWidth="1"/>
    <col min="3" max="3" width="27.140625" style="17" customWidth="1"/>
    <col min="4" max="4" width="31.8515625" style="17" customWidth="1"/>
    <col min="5" max="5" width="14.7109375" style="17" bestFit="1" customWidth="1"/>
    <col min="6" max="6" width="6.8515625" style="17" customWidth="1"/>
    <col min="7" max="7" width="8.7109375" style="17" customWidth="1"/>
    <col min="8" max="8" width="10.00390625" style="17" bestFit="1" customWidth="1"/>
    <col min="9" max="9" width="6.7109375" style="17" customWidth="1"/>
    <col min="10" max="10" width="5.140625" style="17" bestFit="1" customWidth="1"/>
    <col min="11" max="13" width="9.140625" style="17" customWidth="1"/>
    <col min="14" max="16384" width="8.8515625" style="32" customWidth="1"/>
  </cols>
  <sheetData>
    <row r="1" spans="1:13" s="30" customFormat="1" ht="12.75" customHeight="1">
      <c r="A1" s="258" t="s">
        <v>9</v>
      </c>
      <c r="B1" s="258"/>
      <c r="C1" s="258"/>
      <c r="D1" s="258"/>
      <c r="E1" s="258"/>
      <c r="F1" s="258"/>
      <c r="G1" s="258"/>
      <c r="H1" s="258"/>
      <c r="I1" s="258"/>
      <c r="J1" s="64"/>
      <c r="K1" s="64"/>
      <c r="L1" s="64"/>
      <c r="M1" s="9"/>
    </row>
    <row r="2" spans="1:13" s="30" customFormat="1" ht="12.75" customHeight="1">
      <c r="A2" s="258" t="s">
        <v>26</v>
      </c>
      <c r="B2" s="258"/>
      <c r="C2" s="258"/>
      <c r="D2" s="258"/>
      <c r="E2" s="258"/>
      <c r="F2" s="258"/>
      <c r="G2" s="258"/>
      <c r="H2" s="258"/>
      <c r="I2" s="258"/>
      <c r="J2" s="64"/>
      <c r="K2" s="64"/>
      <c r="L2" s="9"/>
      <c r="M2" s="9"/>
    </row>
    <row r="3" spans="1:13" s="30" customFormat="1" ht="12.75" customHeight="1">
      <c r="A3" s="245" t="s">
        <v>44</v>
      </c>
      <c r="B3" s="245"/>
      <c r="C3" s="245"/>
      <c r="D3" s="245"/>
      <c r="E3" s="245"/>
      <c r="F3" s="245"/>
      <c r="G3" s="245"/>
      <c r="H3" s="245"/>
      <c r="I3" s="245"/>
      <c r="J3" s="88"/>
      <c r="K3" s="88"/>
      <c r="L3" s="88"/>
      <c r="M3" s="9"/>
    </row>
    <row r="4" spans="1:13" s="30" customFormat="1" ht="12.75">
      <c r="A4" s="258" t="s">
        <v>40</v>
      </c>
      <c r="B4" s="258"/>
      <c r="C4" s="258"/>
      <c r="D4" s="258"/>
      <c r="E4" s="258"/>
      <c r="F4" s="258"/>
      <c r="G4" s="258"/>
      <c r="H4" s="258"/>
      <c r="I4" s="258"/>
      <c r="J4" s="9"/>
      <c r="K4" s="9"/>
      <c r="L4" s="9"/>
      <c r="M4" s="9"/>
    </row>
    <row r="5" spans="1:13" s="30" customFormat="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s="30" customFormat="1" ht="12.75">
      <c r="A6" s="248" t="s">
        <v>123</v>
      </c>
      <c r="B6" s="248"/>
      <c r="C6" s="248"/>
      <c r="D6" s="248"/>
      <c r="E6" s="248"/>
      <c r="F6" s="248"/>
      <c r="G6" s="248"/>
      <c r="H6" s="248"/>
      <c r="I6" s="248"/>
      <c r="J6" s="9"/>
      <c r="K6" s="9"/>
      <c r="L6" s="9"/>
      <c r="M6" s="9"/>
    </row>
    <row r="7" spans="1:13" s="31" customFormat="1" ht="12.75" customHeight="1">
      <c r="A7" s="256" t="s">
        <v>45</v>
      </c>
      <c r="B7" s="256"/>
      <c r="C7" s="256"/>
      <c r="D7" s="256"/>
      <c r="E7" s="256"/>
      <c r="F7" s="256"/>
      <c r="G7" s="256"/>
      <c r="H7" s="256"/>
      <c r="I7" s="256"/>
      <c r="J7" s="89"/>
      <c r="K7" s="89"/>
      <c r="L7" s="11"/>
      <c r="M7" s="11"/>
    </row>
    <row r="8" spans="1:13" s="31" customFormat="1" ht="12.75" customHeight="1">
      <c r="A8" s="248"/>
      <c r="B8" s="248"/>
      <c r="C8" s="248"/>
      <c r="D8" s="248"/>
      <c r="E8" s="248"/>
      <c r="F8" s="248"/>
      <c r="G8" s="248"/>
      <c r="H8" s="248"/>
      <c r="I8" s="248"/>
      <c r="J8" s="11"/>
      <c r="K8" s="11"/>
      <c r="L8" s="11"/>
      <c r="M8" s="11"/>
    </row>
    <row r="9" spans="1:13" s="31" customFormat="1" ht="12.75" customHeight="1">
      <c r="A9" s="248" t="s">
        <v>10</v>
      </c>
      <c r="B9" s="248"/>
      <c r="C9" s="248"/>
      <c r="D9" s="248"/>
      <c r="E9" s="248"/>
      <c r="F9" s="248"/>
      <c r="G9" s="248"/>
      <c r="H9" s="248"/>
      <c r="I9" s="248"/>
      <c r="J9" s="49"/>
      <c r="K9" s="11"/>
      <c r="L9" s="11"/>
      <c r="M9" s="11"/>
    </row>
    <row r="10" spans="1:13" s="31" customFormat="1" ht="12.75" customHeight="1">
      <c r="A10" s="248" t="s">
        <v>27</v>
      </c>
      <c r="B10" s="248"/>
      <c r="C10" s="248"/>
      <c r="D10" s="248"/>
      <c r="E10" s="248"/>
      <c r="F10" s="248"/>
      <c r="G10" s="248"/>
      <c r="H10" s="248"/>
      <c r="I10" s="248"/>
      <c r="J10" s="50"/>
      <c r="K10" s="50"/>
      <c r="L10" s="50"/>
      <c r="M10" s="50"/>
    </row>
    <row r="11" spans="1:13" s="31" customFormat="1" ht="12.75" customHeight="1">
      <c r="A11" s="257" t="s">
        <v>42</v>
      </c>
      <c r="B11" s="257"/>
      <c r="C11" s="13"/>
      <c r="D11" s="13"/>
      <c r="E11" s="259" t="s">
        <v>43</v>
      </c>
      <c r="F11" s="259"/>
      <c r="G11" s="259"/>
      <c r="H11" s="259"/>
      <c r="I11" s="259"/>
      <c r="J11" s="13"/>
      <c r="K11" s="13"/>
      <c r="L11" s="13"/>
      <c r="M11" s="15"/>
    </row>
    <row r="12" spans="1:13" ht="12.75">
      <c r="A12" s="18"/>
      <c r="B12" s="256" t="s">
        <v>15</v>
      </c>
      <c r="C12" s="256"/>
      <c r="D12" s="10"/>
      <c r="E12" s="10"/>
      <c r="F12" s="18"/>
      <c r="G12" s="249"/>
      <c r="H12" s="249"/>
      <c r="I12" s="249"/>
      <c r="J12" s="25"/>
      <c r="K12" s="25"/>
      <c r="L12" s="25"/>
      <c r="M12" s="25"/>
    </row>
    <row r="13" spans="1:13" ht="6.75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27" thickBot="1">
      <c r="A14" s="144" t="s">
        <v>12</v>
      </c>
      <c r="B14" s="123" t="s">
        <v>2</v>
      </c>
      <c r="C14" s="123" t="s">
        <v>0</v>
      </c>
      <c r="D14" s="43" t="s">
        <v>20</v>
      </c>
      <c r="E14" s="123" t="s">
        <v>1</v>
      </c>
      <c r="F14" s="43" t="s">
        <v>4</v>
      </c>
      <c r="G14" s="80" t="s">
        <v>5</v>
      </c>
      <c r="H14" s="80" t="s">
        <v>6</v>
      </c>
      <c r="I14" s="81" t="s">
        <v>11</v>
      </c>
      <c r="J14" s="25"/>
      <c r="K14" s="25"/>
      <c r="L14" s="18"/>
      <c r="M14" s="18"/>
    </row>
    <row r="15" spans="1:13" ht="36.75" customHeight="1">
      <c r="A15" s="252">
        <v>1</v>
      </c>
      <c r="B15" s="120">
        <v>36</v>
      </c>
      <c r="C15" s="117" t="s">
        <v>73</v>
      </c>
      <c r="D15" s="76" t="s">
        <v>74</v>
      </c>
      <c r="E15" s="120" t="s">
        <v>75</v>
      </c>
      <c r="F15" s="20">
        <v>0.1592361111111111</v>
      </c>
      <c r="G15" s="20">
        <v>0.16046296296296295</v>
      </c>
      <c r="H15" s="20">
        <f>G15-F15</f>
        <v>0.00122685185185184</v>
      </c>
      <c r="I15" s="21">
        <v>2</v>
      </c>
      <c r="J15" s="25"/>
      <c r="K15" s="25"/>
      <c r="L15" s="18"/>
      <c r="M15" s="18"/>
    </row>
    <row r="16" spans="1:13" ht="33" customHeight="1" thickBot="1">
      <c r="A16" s="253"/>
      <c r="B16" s="118">
        <v>30</v>
      </c>
      <c r="C16" s="118" t="s">
        <v>102</v>
      </c>
      <c r="D16" s="75" t="s">
        <v>118</v>
      </c>
      <c r="E16" s="121" t="s">
        <v>76</v>
      </c>
      <c r="F16" s="23">
        <v>0.1592361111111111</v>
      </c>
      <c r="G16" s="23">
        <v>0.16041666666666668</v>
      </c>
      <c r="H16" s="23">
        <f>G16-F16</f>
        <v>0.0011805555555555736</v>
      </c>
      <c r="I16" s="24">
        <v>1</v>
      </c>
      <c r="J16" s="25"/>
      <c r="K16" s="25"/>
      <c r="L16" s="18"/>
      <c r="M16" s="18"/>
    </row>
    <row r="17" spans="1:13" ht="30">
      <c r="A17" s="250">
        <v>2</v>
      </c>
      <c r="B17" s="120">
        <v>19</v>
      </c>
      <c r="C17" s="209" t="s">
        <v>105</v>
      </c>
      <c r="D17" s="76" t="s">
        <v>101</v>
      </c>
      <c r="E17" s="120" t="s">
        <v>68</v>
      </c>
      <c r="F17" s="20">
        <v>0.16289351851851852</v>
      </c>
      <c r="G17" s="20">
        <v>0.1641087962962963</v>
      </c>
      <c r="H17" s="20">
        <f>G17-F17</f>
        <v>0.0012152777777777735</v>
      </c>
      <c r="I17" s="21">
        <v>1</v>
      </c>
      <c r="J17" s="25"/>
      <c r="K17" s="25"/>
      <c r="L17" s="18"/>
      <c r="M17" s="18"/>
    </row>
    <row r="18" spans="1:13" ht="30.75" thickBot="1">
      <c r="A18" s="251"/>
      <c r="B18" s="121">
        <v>29</v>
      </c>
      <c r="C18" s="118" t="s">
        <v>107</v>
      </c>
      <c r="D18" s="77" t="s">
        <v>100</v>
      </c>
      <c r="E18" s="118" t="s">
        <v>117</v>
      </c>
      <c r="F18" s="23">
        <v>0.16289351851851852</v>
      </c>
      <c r="G18" s="23">
        <v>0.1642824074074074</v>
      </c>
      <c r="H18" s="23">
        <f>G18-F18</f>
        <v>0.001388888888888884</v>
      </c>
      <c r="I18" s="24">
        <v>2</v>
      </c>
      <c r="J18" s="25"/>
      <c r="K18" s="25"/>
      <c r="L18" s="18"/>
      <c r="M18" s="18"/>
    </row>
    <row r="19" spans="1:13" ht="9.75" customHeight="1">
      <c r="A19" s="18"/>
      <c r="B19" s="18"/>
      <c r="C19" s="18"/>
      <c r="D19" s="58"/>
      <c r="E19" s="9"/>
      <c r="F19" s="18"/>
      <c r="G19" s="18"/>
      <c r="H19" s="18"/>
      <c r="I19" s="18"/>
      <c r="J19" s="18"/>
      <c r="K19" s="18"/>
      <c r="L19" s="18"/>
      <c r="M19" s="18"/>
    </row>
    <row r="20" spans="1:13" s="31" customFormat="1" ht="12.75">
      <c r="A20" s="18"/>
      <c r="B20" s="18"/>
      <c r="C20" s="10" t="s">
        <v>16</v>
      </c>
      <c r="D20" s="116"/>
      <c r="E20" s="9"/>
      <c r="F20" s="11"/>
      <c r="G20" s="11"/>
      <c r="H20" s="11"/>
      <c r="I20" s="11"/>
      <c r="J20" s="11"/>
      <c r="K20" s="11"/>
      <c r="L20" s="11"/>
      <c r="M20" s="11"/>
    </row>
    <row r="21" spans="1:13" s="31" customFormat="1" ht="7.5" customHeight="1" thickBot="1">
      <c r="A21" s="11"/>
      <c r="B21" s="11"/>
      <c r="C21" s="11"/>
      <c r="D21" s="46"/>
      <c r="E21" s="9"/>
      <c r="F21" s="11"/>
      <c r="G21" s="11"/>
      <c r="H21" s="11"/>
      <c r="I21" s="11"/>
      <c r="J21" s="11"/>
      <c r="K21" s="11"/>
      <c r="L21" s="11"/>
      <c r="M21" s="11"/>
    </row>
    <row r="22" spans="1:13" ht="27" thickBot="1">
      <c r="A22" s="144" t="s">
        <v>12</v>
      </c>
      <c r="B22" s="123" t="s">
        <v>2</v>
      </c>
      <c r="C22" s="123" t="s">
        <v>0</v>
      </c>
      <c r="D22" s="176" t="s">
        <v>3</v>
      </c>
      <c r="E22" s="123" t="s">
        <v>1</v>
      </c>
      <c r="F22" s="43" t="s">
        <v>4</v>
      </c>
      <c r="G22" s="80" t="s">
        <v>5</v>
      </c>
      <c r="H22" s="80" t="s">
        <v>6</v>
      </c>
      <c r="I22" s="80" t="s">
        <v>7</v>
      </c>
      <c r="J22" s="83" t="s">
        <v>8</v>
      </c>
      <c r="K22" s="25"/>
      <c r="L22" s="25"/>
      <c r="M22" s="18"/>
    </row>
    <row r="23" spans="1:13" ht="44.25" customHeight="1">
      <c r="A23" s="252">
        <v>1</v>
      </c>
      <c r="B23" s="119">
        <v>36</v>
      </c>
      <c r="C23" s="117" t="s">
        <v>73</v>
      </c>
      <c r="D23" s="76" t="s">
        <v>74</v>
      </c>
      <c r="E23" s="110" t="s">
        <v>75</v>
      </c>
      <c r="F23" s="142">
        <v>0.16965277777777776</v>
      </c>
      <c r="G23" s="20">
        <v>0.17085648148148147</v>
      </c>
      <c r="H23" s="20">
        <f>G23-F23</f>
        <v>0.0012037037037037068</v>
      </c>
      <c r="I23" s="19">
        <v>3</v>
      </c>
      <c r="J23" s="21">
        <v>180</v>
      </c>
      <c r="K23" s="25"/>
      <c r="L23" s="25"/>
      <c r="M23" s="18"/>
    </row>
    <row r="24" spans="1:13" ht="30.75" thickBot="1">
      <c r="A24" s="253"/>
      <c r="B24" s="145">
        <v>29</v>
      </c>
      <c r="C24" s="118" t="s">
        <v>107</v>
      </c>
      <c r="D24" s="84" t="s">
        <v>100</v>
      </c>
      <c r="E24" s="118" t="s">
        <v>117</v>
      </c>
      <c r="F24" s="113">
        <v>0.16965277777777776</v>
      </c>
      <c r="G24" s="23">
        <v>0.17130787037037035</v>
      </c>
      <c r="H24" s="23">
        <f>G24-F24</f>
        <v>0.001655092592592583</v>
      </c>
      <c r="I24" s="22">
        <v>4</v>
      </c>
      <c r="J24" s="24">
        <v>170</v>
      </c>
      <c r="K24" s="25"/>
      <c r="L24" s="25"/>
      <c r="M24" s="18"/>
    </row>
    <row r="25" spans="1:13" ht="12.75">
      <c r="A25" s="25"/>
      <c r="B25" s="65"/>
      <c r="C25" s="78"/>
      <c r="D25" s="86"/>
      <c r="E25" s="139"/>
      <c r="F25" s="85"/>
      <c r="G25" s="85"/>
      <c r="H25" s="85"/>
      <c r="I25" s="25"/>
      <c r="J25" s="25"/>
      <c r="K25" s="25"/>
      <c r="L25" s="25"/>
      <c r="M25" s="18"/>
    </row>
    <row r="26" spans="1:13" s="31" customFormat="1" ht="13.5" thickBot="1">
      <c r="A26" s="25"/>
      <c r="B26" s="25"/>
      <c r="C26" s="87" t="s">
        <v>17</v>
      </c>
      <c r="D26" s="107"/>
      <c r="E26" s="139"/>
      <c r="F26" s="28"/>
      <c r="G26" s="28"/>
      <c r="H26" s="28"/>
      <c r="I26" s="28"/>
      <c r="J26" s="28"/>
      <c r="K26" s="28"/>
      <c r="L26" s="28"/>
      <c r="M26" s="11"/>
    </row>
    <row r="27" spans="1:13" ht="27" thickBot="1">
      <c r="A27" s="144" t="s">
        <v>12</v>
      </c>
      <c r="B27" s="123" t="s">
        <v>2</v>
      </c>
      <c r="C27" s="123" t="s">
        <v>0</v>
      </c>
      <c r="D27" s="176" t="s">
        <v>3</v>
      </c>
      <c r="E27" s="123" t="s">
        <v>1</v>
      </c>
      <c r="F27" s="43" t="s">
        <v>4</v>
      </c>
      <c r="G27" s="80" t="s">
        <v>5</v>
      </c>
      <c r="H27" s="80" t="s">
        <v>6</v>
      </c>
      <c r="I27" s="80" t="s">
        <v>7</v>
      </c>
      <c r="J27" s="83" t="s">
        <v>8</v>
      </c>
      <c r="K27" s="25"/>
      <c r="L27" s="25"/>
      <c r="M27" s="18"/>
    </row>
    <row r="28" spans="1:13" ht="30">
      <c r="A28" s="254">
        <v>2</v>
      </c>
      <c r="B28" s="117">
        <v>30</v>
      </c>
      <c r="C28" s="117" t="s">
        <v>102</v>
      </c>
      <c r="D28" s="76" t="s">
        <v>118</v>
      </c>
      <c r="E28" s="120" t="s">
        <v>76</v>
      </c>
      <c r="F28" s="20">
        <v>0.17422453703703702</v>
      </c>
      <c r="G28" s="20">
        <v>0.17542824074074073</v>
      </c>
      <c r="H28" s="20">
        <f>G28-F28</f>
        <v>0.0012037037037037068</v>
      </c>
      <c r="I28" s="19">
        <v>1</v>
      </c>
      <c r="J28" s="21">
        <v>200</v>
      </c>
      <c r="K28" s="25"/>
      <c r="L28" s="25"/>
      <c r="M28" s="18"/>
    </row>
    <row r="29" spans="1:13" ht="30.75" thickBot="1">
      <c r="A29" s="255"/>
      <c r="B29" s="121">
        <v>19</v>
      </c>
      <c r="C29" s="118" t="s">
        <v>105</v>
      </c>
      <c r="D29" s="75" t="s">
        <v>101</v>
      </c>
      <c r="E29" s="121" t="s">
        <v>68</v>
      </c>
      <c r="F29" s="23">
        <v>0.17422453703703702</v>
      </c>
      <c r="G29" s="23">
        <v>0.17543981481481483</v>
      </c>
      <c r="H29" s="23">
        <f>G29-F29</f>
        <v>0.0012152777777778012</v>
      </c>
      <c r="I29" s="22">
        <v>2</v>
      </c>
      <c r="J29" s="24">
        <v>190</v>
      </c>
      <c r="K29" s="25"/>
      <c r="L29" s="25"/>
      <c r="M29" s="18"/>
    </row>
    <row r="30" spans="1:13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25"/>
      <c r="M30" s="18"/>
    </row>
    <row r="31" spans="2:18" s="1" customFormat="1" ht="25.5" customHeight="1">
      <c r="B31" s="244" t="s">
        <v>29</v>
      </c>
      <c r="C31" s="244"/>
      <c r="D31" s="61" t="s">
        <v>31</v>
      </c>
      <c r="Q31" s="2"/>
      <c r="R31" s="2"/>
    </row>
    <row r="32" spans="2:18" s="1" customFormat="1" ht="25.5" customHeight="1">
      <c r="B32" s="244" t="s">
        <v>30</v>
      </c>
      <c r="C32" s="244"/>
      <c r="D32" s="63" t="s">
        <v>33</v>
      </c>
      <c r="Q32" s="2"/>
      <c r="R32" s="2"/>
    </row>
    <row r="33" spans="3:5" ht="12.75">
      <c r="C33" s="18"/>
      <c r="D33" s="18"/>
      <c r="E33" s="29"/>
    </row>
  </sheetData>
  <sheetProtection/>
  <mergeCells count="19">
    <mergeCell ref="B12:C12"/>
    <mergeCell ref="A15:A16"/>
    <mergeCell ref="A11:B11"/>
    <mergeCell ref="A1:I1"/>
    <mergeCell ref="A2:I2"/>
    <mergeCell ref="A3:I3"/>
    <mergeCell ref="A4:I4"/>
    <mergeCell ref="A7:I7"/>
    <mergeCell ref="E11:I11"/>
    <mergeCell ref="B31:C31"/>
    <mergeCell ref="B32:C32"/>
    <mergeCell ref="A6:I6"/>
    <mergeCell ref="A8:I8"/>
    <mergeCell ref="A9:I9"/>
    <mergeCell ref="A10:I10"/>
    <mergeCell ref="G12:I12"/>
    <mergeCell ref="A17:A18"/>
    <mergeCell ref="A23:A24"/>
    <mergeCell ref="A28:A29"/>
  </mergeCells>
  <printOptions/>
  <pageMargins left="0.7086614173228347" right="0.19" top="0.3937007874015748" bottom="0.3937007874015748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W65"/>
  <sheetViews>
    <sheetView zoomScalePageLayoutView="0" workbookViewId="0" topLeftCell="A1">
      <selection activeCell="D16" sqref="D16"/>
    </sheetView>
  </sheetViews>
  <sheetFormatPr defaultColWidth="8.8515625" defaultRowHeight="12.75"/>
  <cols>
    <col min="1" max="1" width="8.7109375" style="60" customWidth="1"/>
    <col min="2" max="2" width="27.28125" style="60" customWidth="1"/>
    <col min="3" max="3" width="29.140625" style="60" customWidth="1"/>
    <col min="4" max="4" width="18.421875" style="60" customWidth="1"/>
    <col min="5" max="5" width="12.7109375" style="60" customWidth="1"/>
    <col min="6" max="6" width="14.140625" style="60" customWidth="1"/>
    <col min="7" max="12" width="6.7109375" style="60" customWidth="1"/>
    <col min="13" max="14" width="6.7109375" style="60" hidden="1" customWidth="1"/>
    <col min="15" max="15" width="10.7109375" style="60" customWidth="1"/>
    <col min="16" max="16" width="11.140625" style="60" customWidth="1"/>
    <col min="17" max="17" width="11.57421875" style="60" customWidth="1"/>
    <col min="18" max="18" width="10.00390625" style="60" customWidth="1"/>
    <col min="19" max="19" width="6.28125" style="60" customWidth="1"/>
    <col min="20" max="20" width="8.8515625" style="60" customWidth="1"/>
    <col min="21" max="21" width="11.57421875" style="60" bestFit="1" customWidth="1"/>
    <col min="22" max="16384" width="8.8515625" style="60" customWidth="1"/>
  </cols>
  <sheetData>
    <row r="1" spans="1:20" s="45" customFormat="1" ht="12.75" customHeight="1">
      <c r="A1" s="245" t="s">
        <v>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</row>
    <row r="2" spans="1:20" s="45" customFormat="1" ht="12.75" customHeight="1">
      <c r="A2" s="245" t="s">
        <v>26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</row>
    <row r="3" spans="1:20" s="45" customFormat="1" ht="12.75" customHeight="1">
      <c r="A3" s="245" t="s">
        <v>44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</row>
    <row r="4" spans="1:20" s="45" customFormat="1" ht="12.75" customHeight="1">
      <c r="A4" s="245" t="s">
        <v>40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</row>
    <row r="5" spans="1:20" s="45" customFormat="1" ht="12.75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</row>
    <row r="6" spans="2:20" ht="12.75" customHeight="1">
      <c r="B6" s="240" t="s">
        <v>123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</row>
    <row r="7" spans="1:20" ht="12.75" customHeight="1">
      <c r="A7" s="247" t="s">
        <v>45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</row>
    <row r="8" ht="12.75">
      <c r="Q8" s="210">
        <v>1.1574074074074073E-05</v>
      </c>
    </row>
    <row r="9" spans="1:20" ht="17.25" customHeight="1">
      <c r="A9" s="240" t="s">
        <v>21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</row>
    <row r="10" spans="5:16" ht="12.75"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</row>
    <row r="11" spans="1:20" ht="18.75" customHeight="1">
      <c r="A11" s="240" t="s">
        <v>27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</row>
    <row r="12" spans="1:20" ht="12.75" customHeight="1">
      <c r="A12" s="241" t="s">
        <v>42</v>
      </c>
      <c r="B12" s="241"/>
      <c r="C12" s="211"/>
      <c r="F12" s="261" t="s">
        <v>43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</row>
    <row r="13" spans="1:20" ht="12.75">
      <c r="A13" s="211"/>
      <c r="B13" s="211"/>
      <c r="C13" s="211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</row>
    <row r="14" spans="1:20" ht="12.75" customHeight="1">
      <c r="A14" s="260" t="s">
        <v>2</v>
      </c>
      <c r="B14" s="260" t="s">
        <v>0</v>
      </c>
      <c r="C14" s="262" t="s">
        <v>3</v>
      </c>
      <c r="D14" s="260" t="s">
        <v>1</v>
      </c>
      <c r="E14" s="260" t="s">
        <v>4</v>
      </c>
      <c r="F14" s="260" t="s">
        <v>5</v>
      </c>
      <c r="G14" s="260" t="s">
        <v>22</v>
      </c>
      <c r="H14" s="260"/>
      <c r="I14" s="260"/>
      <c r="J14" s="260"/>
      <c r="K14" s="260"/>
      <c r="L14" s="260"/>
      <c r="M14" s="260"/>
      <c r="N14" s="260"/>
      <c r="O14" s="260" t="s">
        <v>23</v>
      </c>
      <c r="P14" s="260" t="s">
        <v>24</v>
      </c>
      <c r="Q14" s="260" t="s">
        <v>25</v>
      </c>
      <c r="R14" s="260" t="s">
        <v>13</v>
      </c>
      <c r="S14" s="260" t="s">
        <v>7</v>
      </c>
      <c r="T14" s="260" t="s">
        <v>8</v>
      </c>
    </row>
    <row r="15" spans="1:20" ht="12.75">
      <c r="A15" s="260"/>
      <c r="B15" s="260"/>
      <c r="C15" s="263"/>
      <c r="D15" s="260"/>
      <c r="E15" s="260"/>
      <c r="F15" s="260"/>
      <c r="G15" s="59">
        <v>1</v>
      </c>
      <c r="H15" s="59">
        <v>2</v>
      </c>
      <c r="I15" s="59">
        <v>3</v>
      </c>
      <c r="J15" s="59">
        <v>4</v>
      </c>
      <c r="K15" s="59">
        <v>5</v>
      </c>
      <c r="L15" s="59">
        <v>6</v>
      </c>
      <c r="M15" s="59">
        <v>7</v>
      </c>
      <c r="N15" s="59">
        <v>8</v>
      </c>
      <c r="O15" s="260"/>
      <c r="P15" s="260"/>
      <c r="Q15" s="260"/>
      <c r="R15" s="260"/>
      <c r="S15" s="260"/>
      <c r="T15" s="260"/>
    </row>
    <row r="16" spans="1:20" ht="30">
      <c r="A16" s="90">
        <v>19</v>
      </c>
      <c r="B16" s="73" t="s">
        <v>105</v>
      </c>
      <c r="C16" s="66" t="s">
        <v>101</v>
      </c>
      <c r="D16" s="73" t="s">
        <v>68</v>
      </c>
      <c r="E16" s="213">
        <v>0.14305555555555557</v>
      </c>
      <c r="F16" s="214">
        <v>0.14417824074074073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215"/>
      <c r="N16" s="215"/>
      <c r="O16" s="215">
        <f>L16+K16+J16+I16+H16+G16</f>
        <v>0</v>
      </c>
      <c r="P16" s="213">
        <f>O16*$Q$8</f>
        <v>0</v>
      </c>
      <c r="Q16" s="213">
        <f aca="true" t="shared" si="0" ref="Q16:Q29">F16-E16</f>
        <v>0.0011226851851851571</v>
      </c>
      <c r="R16" s="213">
        <f aca="true" t="shared" si="1" ref="R16:R29">Q16+P16</f>
        <v>0.0011226851851851571</v>
      </c>
      <c r="S16" s="59">
        <v>1</v>
      </c>
      <c r="T16" s="59">
        <v>300</v>
      </c>
    </row>
    <row r="17" spans="1:20" ht="30">
      <c r="A17" s="90">
        <v>36</v>
      </c>
      <c r="B17" s="73" t="s">
        <v>73</v>
      </c>
      <c r="C17" s="66" t="s">
        <v>74</v>
      </c>
      <c r="D17" s="73" t="s">
        <v>75</v>
      </c>
      <c r="E17" s="213">
        <v>0.125</v>
      </c>
      <c r="F17" s="214">
        <v>0.12618055555555555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f>L17+K17+J17+I17+H17+G17</f>
        <v>0</v>
      </c>
      <c r="P17" s="213">
        <f>O17*$Q$8</f>
        <v>0</v>
      </c>
      <c r="Q17" s="213">
        <f t="shared" si="0"/>
        <v>0.0011805555555555458</v>
      </c>
      <c r="R17" s="213">
        <f t="shared" si="1"/>
        <v>0.0011805555555555458</v>
      </c>
      <c r="S17" s="59">
        <v>2</v>
      </c>
      <c r="T17" s="59">
        <v>285</v>
      </c>
    </row>
    <row r="18" spans="1:20" ht="40.5">
      <c r="A18" s="90">
        <v>40</v>
      </c>
      <c r="B18" s="154" t="s">
        <v>106</v>
      </c>
      <c r="C18" s="8" t="s">
        <v>50</v>
      </c>
      <c r="D18" s="73" t="s">
        <v>51</v>
      </c>
      <c r="E18" s="213">
        <v>0.14097222222222222</v>
      </c>
      <c r="F18" s="214">
        <v>0.1421990740740741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215"/>
      <c r="N18" s="215"/>
      <c r="O18" s="215">
        <f>L18+K18+J18+I18+H18+G18</f>
        <v>0</v>
      </c>
      <c r="P18" s="213">
        <f>O18*$Q$8</f>
        <v>0</v>
      </c>
      <c r="Q18" s="213">
        <f t="shared" si="0"/>
        <v>0.0012268518518518678</v>
      </c>
      <c r="R18" s="213">
        <f t="shared" si="1"/>
        <v>0.0012268518518518678</v>
      </c>
      <c r="S18" s="59">
        <v>3</v>
      </c>
      <c r="T18" s="59">
        <v>270</v>
      </c>
    </row>
    <row r="19" spans="1:20" ht="30">
      <c r="A19" s="90">
        <v>29</v>
      </c>
      <c r="B19" s="73" t="s">
        <v>107</v>
      </c>
      <c r="C19" s="8" t="s">
        <v>100</v>
      </c>
      <c r="D19" s="73" t="s">
        <v>117</v>
      </c>
      <c r="E19" s="213">
        <v>0.17777777777777778</v>
      </c>
      <c r="F19" s="213">
        <v>0.17908564814814817</v>
      </c>
      <c r="G19" s="59">
        <v>0</v>
      </c>
      <c r="H19" s="59">
        <v>5</v>
      </c>
      <c r="I19" s="59">
        <v>0</v>
      </c>
      <c r="J19" s="59">
        <v>5</v>
      </c>
      <c r="K19" s="59">
        <v>0</v>
      </c>
      <c r="L19" s="59">
        <v>0</v>
      </c>
      <c r="M19" s="59"/>
      <c r="N19" s="59"/>
      <c r="O19" s="59">
        <v>0</v>
      </c>
      <c r="P19" s="213">
        <v>0.00011574074074074073</v>
      </c>
      <c r="Q19" s="213">
        <f t="shared" si="0"/>
        <v>0.0013078703703703898</v>
      </c>
      <c r="R19" s="213">
        <f t="shared" si="1"/>
        <v>0.0014236111111111305</v>
      </c>
      <c r="S19" s="59">
        <v>4</v>
      </c>
      <c r="T19" s="59">
        <v>255</v>
      </c>
    </row>
    <row r="20" spans="1:20" ht="30">
      <c r="A20" s="45">
        <v>18</v>
      </c>
      <c r="B20" s="90" t="s">
        <v>49</v>
      </c>
      <c r="C20" s="66" t="s">
        <v>64</v>
      </c>
      <c r="D20" s="73" t="s">
        <v>65</v>
      </c>
      <c r="E20" s="213">
        <v>0.12847222222222224</v>
      </c>
      <c r="F20" s="214">
        <v>0.12993055555555555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215">
        <f>L20+K20+J20+I20+H20+G20</f>
        <v>0</v>
      </c>
      <c r="P20" s="213">
        <f>O20*$Q$8</f>
        <v>0</v>
      </c>
      <c r="Q20" s="213">
        <f t="shared" si="0"/>
        <v>0.0014583333333333115</v>
      </c>
      <c r="R20" s="213">
        <f t="shared" si="1"/>
        <v>0.0014583333333333115</v>
      </c>
      <c r="S20" s="59">
        <v>5</v>
      </c>
      <c r="T20" s="59">
        <v>240</v>
      </c>
    </row>
    <row r="21" spans="1:23" ht="30">
      <c r="A21" s="90">
        <v>35</v>
      </c>
      <c r="B21" s="216" t="s">
        <v>59</v>
      </c>
      <c r="C21" s="8" t="s">
        <v>60</v>
      </c>
      <c r="D21" s="73" t="s">
        <v>61</v>
      </c>
      <c r="E21" s="213">
        <v>0.13159722222222223</v>
      </c>
      <c r="F21" s="214">
        <v>0.13306712962962963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215">
        <v>0</v>
      </c>
      <c r="N21" s="215">
        <v>0</v>
      </c>
      <c r="O21" s="215">
        <f>L21+K21+J21+I21+H21+G21</f>
        <v>0</v>
      </c>
      <c r="P21" s="213">
        <f>O21*$Q$8</f>
        <v>0</v>
      </c>
      <c r="Q21" s="213">
        <f t="shared" si="0"/>
        <v>0.0014699074074074059</v>
      </c>
      <c r="R21" s="213">
        <f t="shared" si="1"/>
        <v>0.0014699074074074059</v>
      </c>
      <c r="S21" s="59">
        <v>6</v>
      </c>
      <c r="T21" s="59">
        <v>225</v>
      </c>
      <c r="W21" s="217"/>
    </row>
    <row r="22" spans="1:20" ht="30">
      <c r="A22" s="90">
        <v>33</v>
      </c>
      <c r="B22" s="73" t="s">
        <v>108</v>
      </c>
      <c r="C22" s="66" t="s">
        <v>98</v>
      </c>
      <c r="D22" s="73" t="s">
        <v>52</v>
      </c>
      <c r="E22" s="213">
        <v>0.10486111111111111</v>
      </c>
      <c r="F22" s="214">
        <v>0.10630787037037037</v>
      </c>
      <c r="G22" s="59">
        <v>0</v>
      </c>
      <c r="H22" s="59">
        <v>0</v>
      </c>
      <c r="I22" s="59">
        <v>5</v>
      </c>
      <c r="J22" s="59">
        <v>0</v>
      </c>
      <c r="K22" s="59">
        <v>0</v>
      </c>
      <c r="L22" s="59">
        <v>0</v>
      </c>
      <c r="M22" s="59"/>
      <c r="N22" s="59"/>
      <c r="O22" s="59">
        <f>L22+K22+J22+I22+H22+G22</f>
        <v>5</v>
      </c>
      <c r="P22" s="218">
        <f>O22*$Q$8</f>
        <v>5.7870370370370366E-05</v>
      </c>
      <c r="Q22" s="214">
        <f t="shared" si="0"/>
        <v>0.0014467592592592587</v>
      </c>
      <c r="R22" s="214">
        <f t="shared" si="1"/>
        <v>0.0015046296296296292</v>
      </c>
      <c r="S22" s="59">
        <v>7</v>
      </c>
      <c r="T22" s="59">
        <v>210</v>
      </c>
    </row>
    <row r="23" spans="1:22" ht="30">
      <c r="A23" s="73">
        <v>30</v>
      </c>
      <c r="B23" s="73" t="s">
        <v>102</v>
      </c>
      <c r="C23" s="66" t="s">
        <v>118</v>
      </c>
      <c r="D23" s="73" t="s">
        <v>76</v>
      </c>
      <c r="E23" s="213">
        <v>0.15277777777777776</v>
      </c>
      <c r="F23" s="214">
        <v>0.1542824074074074</v>
      </c>
      <c r="G23" s="215">
        <v>0</v>
      </c>
      <c r="H23" s="215">
        <v>0</v>
      </c>
      <c r="I23" s="215">
        <v>5</v>
      </c>
      <c r="J23" s="215">
        <v>0</v>
      </c>
      <c r="K23" s="215">
        <v>0</v>
      </c>
      <c r="L23" s="215">
        <v>0</v>
      </c>
      <c r="M23" s="215"/>
      <c r="N23" s="215"/>
      <c r="O23" s="215">
        <v>0</v>
      </c>
      <c r="P23" s="213">
        <v>5.7870370370370366E-05</v>
      </c>
      <c r="Q23" s="213">
        <f t="shared" si="0"/>
        <v>0.0015046296296296335</v>
      </c>
      <c r="R23" s="213">
        <f t="shared" si="1"/>
        <v>0.001562500000000004</v>
      </c>
      <c r="S23" s="59">
        <v>8</v>
      </c>
      <c r="T23" s="59">
        <v>195</v>
      </c>
      <c r="V23" s="210">
        <v>1.1574074074074073E-05</v>
      </c>
    </row>
    <row r="24" spans="1:20" ht="30">
      <c r="A24" s="90">
        <v>38</v>
      </c>
      <c r="B24" s="73" t="s">
        <v>109</v>
      </c>
      <c r="C24" s="8" t="s">
        <v>99</v>
      </c>
      <c r="D24" s="73" t="s">
        <v>54</v>
      </c>
      <c r="E24" s="213">
        <v>0.12361111111111112</v>
      </c>
      <c r="F24" s="214">
        <v>0.12518518518518518</v>
      </c>
      <c r="G24" s="215">
        <v>0</v>
      </c>
      <c r="H24" s="215">
        <v>0</v>
      </c>
      <c r="I24" s="215">
        <v>0</v>
      </c>
      <c r="J24" s="215">
        <v>0</v>
      </c>
      <c r="K24" s="215">
        <v>0</v>
      </c>
      <c r="L24" s="215">
        <v>0</v>
      </c>
      <c r="M24" s="215">
        <v>0</v>
      </c>
      <c r="N24" s="215">
        <v>0</v>
      </c>
      <c r="O24" s="215">
        <f aca="true" t="shared" si="2" ref="O24:O29">L24+K24+J24+I24+H24+G24</f>
        <v>0</v>
      </c>
      <c r="P24" s="213">
        <f aca="true" t="shared" si="3" ref="P24:P29">O24*$Q$8</f>
        <v>0</v>
      </c>
      <c r="Q24" s="213">
        <f t="shared" si="0"/>
        <v>0.001574074074074061</v>
      </c>
      <c r="R24" s="213">
        <f t="shared" si="1"/>
        <v>0.001574074074074061</v>
      </c>
      <c r="S24" s="59">
        <v>9</v>
      </c>
      <c r="T24" s="59">
        <v>180</v>
      </c>
    </row>
    <row r="25" spans="1:20" ht="40.5">
      <c r="A25" s="90">
        <v>17</v>
      </c>
      <c r="B25" s="73" t="s">
        <v>110</v>
      </c>
      <c r="C25" s="8" t="s">
        <v>62</v>
      </c>
      <c r="D25" s="73" t="s">
        <v>53</v>
      </c>
      <c r="E25" s="213">
        <v>0.13333333333333333</v>
      </c>
      <c r="F25" s="214">
        <v>0.13495370370370371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215"/>
      <c r="N25" s="215"/>
      <c r="O25" s="215">
        <f t="shared" si="2"/>
        <v>0</v>
      </c>
      <c r="P25" s="213">
        <f t="shared" si="3"/>
        <v>0</v>
      </c>
      <c r="Q25" s="213">
        <f t="shared" si="0"/>
        <v>0.0016203703703703831</v>
      </c>
      <c r="R25" s="213">
        <f t="shared" si="1"/>
        <v>0.0016203703703703831</v>
      </c>
      <c r="S25" s="59">
        <v>10</v>
      </c>
      <c r="T25" s="59">
        <v>165</v>
      </c>
    </row>
    <row r="26" spans="1:20" ht="40.5">
      <c r="A26" s="90">
        <v>32</v>
      </c>
      <c r="B26" s="155" t="s">
        <v>114</v>
      </c>
      <c r="C26" s="8" t="s">
        <v>56</v>
      </c>
      <c r="D26" s="73" t="s">
        <v>55</v>
      </c>
      <c r="E26" s="213">
        <v>0.10902777777777778</v>
      </c>
      <c r="F26" s="214">
        <v>0.11074074074074074</v>
      </c>
      <c r="G26" s="215">
        <v>0</v>
      </c>
      <c r="H26" s="215">
        <v>5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f t="shared" si="2"/>
        <v>5</v>
      </c>
      <c r="P26" s="213">
        <f t="shared" si="3"/>
        <v>5.7870370370370366E-05</v>
      </c>
      <c r="Q26" s="213">
        <f t="shared" si="0"/>
        <v>0.0017129629629629578</v>
      </c>
      <c r="R26" s="213">
        <f t="shared" si="1"/>
        <v>0.0017708333333333283</v>
      </c>
      <c r="S26" s="59">
        <v>11</v>
      </c>
      <c r="T26" s="59">
        <v>150</v>
      </c>
    </row>
    <row r="27" spans="1:20" ht="30">
      <c r="A27" s="90">
        <v>16</v>
      </c>
      <c r="B27" s="73" t="s">
        <v>112</v>
      </c>
      <c r="C27" s="66" t="s">
        <v>66</v>
      </c>
      <c r="D27" s="73" t="s">
        <v>65</v>
      </c>
      <c r="E27" s="213">
        <v>0.12743055555555555</v>
      </c>
      <c r="F27" s="214">
        <v>0.12956018518518517</v>
      </c>
      <c r="G27" s="215">
        <v>0</v>
      </c>
      <c r="H27" s="215">
        <v>0</v>
      </c>
      <c r="I27" s="215">
        <v>0</v>
      </c>
      <c r="J27" s="215">
        <v>5</v>
      </c>
      <c r="K27" s="215">
        <v>0</v>
      </c>
      <c r="L27" s="215">
        <v>0</v>
      </c>
      <c r="M27" s="215">
        <v>0</v>
      </c>
      <c r="N27" s="215">
        <v>0</v>
      </c>
      <c r="O27" s="215">
        <f t="shared" si="2"/>
        <v>5</v>
      </c>
      <c r="P27" s="213">
        <f t="shared" si="3"/>
        <v>5.7870370370370366E-05</v>
      </c>
      <c r="Q27" s="213">
        <f t="shared" si="0"/>
        <v>0.00212962962962962</v>
      </c>
      <c r="R27" s="213">
        <f t="shared" si="1"/>
        <v>0.0021874999999999907</v>
      </c>
      <c r="S27" s="59">
        <v>12</v>
      </c>
      <c r="T27" s="59">
        <v>135</v>
      </c>
    </row>
    <row r="28" spans="1:20" ht="40.5">
      <c r="A28" s="90">
        <v>39</v>
      </c>
      <c r="B28" s="155" t="s">
        <v>113</v>
      </c>
      <c r="C28" s="158" t="s">
        <v>57</v>
      </c>
      <c r="D28" s="146" t="s">
        <v>58</v>
      </c>
      <c r="E28" s="219">
        <v>0.11458333333333333</v>
      </c>
      <c r="F28" s="214">
        <v>0.11688657407407409</v>
      </c>
      <c r="G28" s="215">
        <v>0</v>
      </c>
      <c r="H28" s="215">
        <v>0</v>
      </c>
      <c r="I28" s="215">
        <v>5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f t="shared" si="2"/>
        <v>5</v>
      </c>
      <c r="P28" s="213">
        <f t="shared" si="3"/>
        <v>5.7870370370370366E-05</v>
      </c>
      <c r="Q28" s="213">
        <f t="shared" si="0"/>
        <v>0.0023032407407407585</v>
      </c>
      <c r="R28" s="213">
        <f t="shared" si="1"/>
        <v>0.002361111111111129</v>
      </c>
      <c r="S28" s="59">
        <v>13</v>
      </c>
      <c r="T28" s="59">
        <v>120</v>
      </c>
    </row>
    <row r="29" spans="1:20" ht="31.5">
      <c r="A29" s="90">
        <v>20</v>
      </c>
      <c r="B29" s="73" t="s">
        <v>109</v>
      </c>
      <c r="C29" s="66" t="s">
        <v>77</v>
      </c>
      <c r="D29" s="73" t="s">
        <v>54</v>
      </c>
      <c r="E29" s="213">
        <v>0.11041666666666666</v>
      </c>
      <c r="F29" s="214">
        <v>0.11228009259259258</v>
      </c>
      <c r="G29" s="215">
        <v>0</v>
      </c>
      <c r="H29" s="215">
        <v>0</v>
      </c>
      <c r="I29" s="215">
        <v>0</v>
      </c>
      <c r="J29" s="215">
        <v>50</v>
      </c>
      <c r="K29" s="215">
        <v>0</v>
      </c>
      <c r="L29" s="215">
        <v>0</v>
      </c>
      <c r="M29" s="215"/>
      <c r="N29" s="215"/>
      <c r="O29" s="215">
        <f t="shared" si="2"/>
        <v>50</v>
      </c>
      <c r="P29" s="213">
        <f t="shared" si="3"/>
        <v>0.0005787037037037037</v>
      </c>
      <c r="Q29" s="213">
        <f t="shared" si="0"/>
        <v>0.0018634259259259212</v>
      </c>
      <c r="R29" s="213">
        <f t="shared" si="1"/>
        <v>0.002442129629629625</v>
      </c>
      <c r="S29" s="59">
        <v>14</v>
      </c>
      <c r="T29" s="59">
        <v>105</v>
      </c>
    </row>
    <row r="30" spans="1:20" ht="12.75">
      <c r="A30" s="140"/>
      <c r="B30" s="140"/>
      <c r="C30" s="141"/>
      <c r="D30" s="78"/>
      <c r="E30" s="97"/>
      <c r="F30" s="220"/>
      <c r="G30" s="221"/>
      <c r="H30" s="221"/>
      <c r="I30" s="221"/>
      <c r="J30" s="221"/>
      <c r="K30" s="221"/>
      <c r="L30" s="221"/>
      <c r="M30" s="221"/>
      <c r="N30" s="221"/>
      <c r="O30" s="221"/>
      <c r="P30" s="97"/>
      <c r="Q30" s="97"/>
      <c r="R30" s="97"/>
      <c r="S30" s="69"/>
      <c r="T30" s="69"/>
    </row>
    <row r="31" spans="2:20" ht="12.75">
      <c r="B31" s="74" t="s">
        <v>29</v>
      </c>
      <c r="D31" s="61" t="s">
        <v>31</v>
      </c>
      <c r="Q31" s="62"/>
      <c r="R31" s="62"/>
      <c r="T31" s="69"/>
    </row>
    <row r="32" spans="2:18" ht="12.75">
      <c r="B32" s="74"/>
      <c r="D32" s="61"/>
      <c r="Q32" s="62"/>
      <c r="R32" s="62"/>
    </row>
    <row r="33" spans="2:18" ht="12.75">
      <c r="B33" s="74" t="s">
        <v>30</v>
      </c>
      <c r="D33" s="63" t="s">
        <v>33</v>
      </c>
      <c r="Q33" s="62"/>
      <c r="R33" s="62"/>
    </row>
    <row r="34" spans="17:18" ht="12.75">
      <c r="Q34" s="62"/>
      <c r="R34" s="62"/>
    </row>
    <row r="35" spans="17:18" ht="12.75">
      <c r="Q35" s="62"/>
      <c r="R35" s="62"/>
    </row>
    <row r="36" spans="17:18" ht="12.75">
      <c r="Q36" s="62"/>
      <c r="R36" s="62"/>
    </row>
    <row r="37" spans="17:18" ht="12.75">
      <c r="Q37" s="62"/>
      <c r="R37" s="62"/>
    </row>
    <row r="38" spans="17:18" ht="12.75">
      <c r="Q38" s="62"/>
      <c r="R38" s="62"/>
    </row>
    <row r="39" spans="17:18" ht="12.75">
      <c r="Q39" s="62"/>
      <c r="R39" s="62"/>
    </row>
    <row r="40" spans="17:18" ht="12.75">
      <c r="Q40" s="62"/>
      <c r="R40" s="62"/>
    </row>
    <row r="41" spans="17:18" ht="12.75">
      <c r="Q41" s="62"/>
      <c r="R41" s="62"/>
    </row>
    <row r="42" spans="17:18" ht="12.75">
      <c r="Q42" s="62"/>
      <c r="R42" s="62"/>
    </row>
    <row r="43" spans="17:18" ht="12.75">
      <c r="Q43" s="62"/>
      <c r="R43" s="62"/>
    </row>
    <row r="44" spans="17:18" ht="12.75">
      <c r="Q44" s="62"/>
      <c r="R44" s="62"/>
    </row>
    <row r="45" spans="17:18" ht="12.75">
      <c r="Q45" s="62"/>
      <c r="R45" s="62"/>
    </row>
    <row r="46" spans="17:18" ht="12.75">
      <c r="Q46" s="62"/>
      <c r="R46" s="62"/>
    </row>
    <row r="47" spans="17:18" ht="12.75">
      <c r="Q47" s="62"/>
      <c r="R47" s="62"/>
    </row>
    <row r="48" spans="17:18" ht="12.75">
      <c r="Q48" s="62"/>
      <c r="R48" s="62"/>
    </row>
    <row r="49" spans="17:18" ht="12.75">
      <c r="Q49" s="62"/>
      <c r="R49" s="62"/>
    </row>
    <row r="50" spans="17:18" ht="12.75">
      <c r="Q50" s="62"/>
      <c r="R50" s="62"/>
    </row>
    <row r="51" spans="17:18" ht="12.75">
      <c r="Q51" s="62"/>
      <c r="R51" s="62"/>
    </row>
    <row r="52" spans="17:18" ht="12.75">
      <c r="Q52" s="62"/>
      <c r="R52" s="62"/>
    </row>
    <row r="53" spans="17:18" ht="12.75">
      <c r="Q53" s="62"/>
      <c r="R53" s="62"/>
    </row>
    <row r="54" spans="17:18" ht="12.75">
      <c r="Q54" s="62"/>
      <c r="R54" s="62"/>
    </row>
    <row r="55" spans="17:18" ht="12.75">
      <c r="Q55" s="62"/>
      <c r="R55" s="62"/>
    </row>
    <row r="56" spans="17:18" ht="12.75">
      <c r="Q56" s="62"/>
      <c r="R56" s="62"/>
    </row>
    <row r="57" spans="17:18" ht="12.75">
      <c r="Q57" s="62"/>
      <c r="R57" s="62"/>
    </row>
    <row r="58" spans="17:18" ht="12.75">
      <c r="Q58" s="62"/>
      <c r="R58" s="62"/>
    </row>
    <row r="59" spans="17:18" ht="12.75">
      <c r="Q59" s="62"/>
      <c r="R59" s="62"/>
    </row>
    <row r="60" spans="17:18" ht="12.75">
      <c r="Q60" s="62"/>
      <c r="R60" s="62"/>
    </row>
    <row r="61" spans="17:18" ht="12.75">
      <c r="Q61" s="62"/>
      <c r="R61" s="62"/>
    </row>
    <row r="62" spans="17:18" ht="12.75">
      <c r="Q62" s="62"/>
      <c r="R62" s="62"/>
    </row>
    <row r="63" spans="17:18" ht="12.75">
      <c r="Q63" s="62"/>
      <c r="R63" s="62"/>
    </row>
    <row r="64" spans="17:18" ht="12.75">
      <c r="Q64" s="62"/>
      <c r="R64" s="62"/>
    </row>
    <row r="65" spans="17:18" ht="12.75">
      <c r="Q65" s="62"/>
      <c r="R65" s="62"/>
    </row>
  </sheetData>
  <sheetProtection/>
  <mergeCells count="25">
    <mergeCell ref="A7:T7"/>
    <mergeCell ref="B6:T6"/>
    <mergeCell ref="A1:T1"/>
    <mergeCell ref="A2:T2"/>
    <mergeCell ref="A3:T3"/>
    <mergeCell ref="A5:T5"/>
    <mergeCell ref="A4:T4"/>
    <mergeCell ref="R14:R15"/>
    <mergeCell ref="A12:B12"/>
    <mergeCell ref="F12:T12"/>
    <mergeCell ref="E10:P10"/>
    <mergeCell ref="E14:E15"/>
    <mergeCell ref="F14:F15"/>
    <mergeCell ref="C14:C15"/>
    <mergeCell ref="G14:N14"/>
    <mergeCell ref="A9:T9"/>
    <mergeCell ref="A11:T11"/>
    <mergeCell ref="A14:A15"/>
    <mergeCell ref="B14:B15"/>
    <mergeCell ref="D14:D15"/>
    <mergeCell ref="S14:S15"/>
    <mergeCell ref="T14:T15"/>
    <mergeCell ref="O14:O15"/>
    <mergeCell ref="P14:P15"/>
    <mergeCell ref="Q14:Q15"/>
  </mergeCells>
  <printOptions/>
  <pageMargins left="0.1968503937007874" right="0" top="0.1968503937007874" bottom="0.1968503937007874" header="0" footer="0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31"/>
  <sheetViews>
    <sheetView zoomScalePageLayoutView="0" workbookViewId="0" topLeftCell="A4">
      <selection activeCell="C13" sqref="C13"/>
    </sheetView>
  </sheetViews>
  <sheetFormatPr defaultColWidth="9.140625" defaultRowHeight="12.75"/>
  <cols>
    <col min="1" max="1" width="8.421875" style="18" customWidth="1"/>
    <col min="2" max="2" width="27.00390625" style="18" customWidth="1"/>
    <col min="3" max="3" width="35.8515625" style="18" customWidth="1"/>
    <col min="4" max="4" width="23.140625" style="18" customWidth="1"/>
    <col min="5" max="5" width="13.7109375" style="18" bestFit="1" customWidth="1"/>
    <col min="6" max="6" width="12.8515625" style="18" bestFit="1" customWidth="1"/>
    <col min="7" max="7" width="7.7109375" style="18" bestFit="1" customWidth="1"/>
    <col min="8" max="8" width="10.28125" style="18" customWidth="1"/>
    <col min="9" max="9" width="6.28125" style="18" bestFit="1" customWidth="1"/>
    <col min="10" max="16384" width="9.140625" style="18" customWidth="1"/>
  </cols>
  <sheetData>
    <row r="1" spans="1:9" s="30" customFormat="1" ht="12.75">
      <c r="A1" s="258" t="s">
        <v>9</v>
      </c>
      <c r="B1" s="258"/>
      <c r="C1" s="258"/>
      <c r="D1" s="258"/>
      <c r="E1" s="258"/>
      <c r="F1" s="258"/>
      <c r="G1" s="258"/>
      <c r="H1" s="258"/>
      <c r="I1" s="258"/>
    </row>
    <row r="2" spans="1:9" s="30" customFormat="1" ht="12.75">
      <c r="A2" s="258" t="s">
        <v>26</v>
      </c>
      <c r="B2" s="258"/>
      <c r="C2" s="258"/>
      <c r="D2" s="258"/>
      <c r="E2" s="258"/>
      <c r="F2" s="258"/>
      <c r="G2" s="258"/>
      <c r="H2" s="258"/>
      <c r="I2" s="258"/>
    </row>
    <row r="3" spans="1:9" s="30" customFormat="1" ht="12.75">
      <c r="A3" s="245" t="s">
        <v>44</v>
      </c>
      <c r="B3" s="245"/>
      <c r="C3" s="245"/>
      <c r="D3" s="245"/>
      <c r="E3" s="245"/>
      <c r="F3" s="245"/>
      <c r="G3" s="245"/>
      <c r="H3" s="245"/>
      <c r="I3" s="245"/>
    </row>
    <row r="4" spans="1:9" s="30" customFormat="1" ht="12.75">
      <c r="A4" s="245" t="s">
        <v>40</v>
      </c>
      <c r="B4" s="245"/>
      <c r="C4" s="245"/>
      <c r="D4" s="245"/>
      <c r="E4" s="245"/>
      <c r="F4" s="245"/>
      <c r="G4" s="245"/>
      <c r="H4" s="245"/>
      <c r="I4" s="245"/>
    </row>
    <row r="5" spans="1:9" s="30" customFormat="1" ht="12.75">
      <c r="A5" s="9"/>
      <c r="B5" s="9"/>
      <c r="C5" s="9"/>
      <c r="D5" s="9"/>
      <c r="E5" s="9"/>
      <c r="F5" s="9"/>
      <c r="G5" s="9"/>
      <c r="H5" s="9"/>
      <c r="I5" s="9"/>
    </row>
    <row r="6" spans="1:9" s="11" customFormat="1" ht="12.75">
      <c r="A6" s="256" t="s">
        <v>123</v>
      </c>
      <c r="B6" s="256"/>
      <c r="C6" s="256"/>
      <c r="D6" s="256"/>
      <c r="E6" s="256"/>
      <c r="F6" s="256"/>
      <c r="G6" s="256"/>
      <c r="H6" s="256"/>
      <c r="I6" s="256"/>
    </row>
    <row r="7" spans="1:9" ht="12.75">
      <c r="A7" s="265" t="s">
        <v>45</v>
      </c>
      <c r="B7" s="265"/>
      <c r="C7" s="265"/>
      <c r="D7" s="265"/>
      <c r="E7" s="265"/>
      <c r="F7" s="265"/>
      <c r="G7" s="265"/>
      <c r="H7" s="265"/>
      <c r="I7" s="265"/>
    </row>
    <row r="8" spans="1:9" s="11" customFormat="1" ht="12.75">
      <c r="A8" s="264"/>
      <c r="B8" s="264"/>
      <c r="C8" s="264"/>
      <c r="D8" s="264"/>
      <c r="E8" s="264"/>
      <c r="F8" s="264"/>
      <c r="G8" s="264"/>
      <c r="H8" s="264"/>
      <c r="I8" s="264"/>
    </row>
    <row r="9" spans="1:9" s="11" customFormat="1" ht="12.75">
      <c r="A9" s="248" t="s">
        <v>18</v>
      </c>
      <c r="B9" s="248"/>
      <c r="C9" s="248"/>
      <c r="D9" s="248"/>
      <c r="E9" s="248"/>
      <c r="F9" s="248"/>
      <c r="G9" s="248"/>
      <c r="H9" s="248"/>
      <c r="I9" s="248"/>
    </row>
    <row r="10" spans="1:9" s="11" customFormat="1" ht="15" customHeight="1">
      <c r="A10" s="248" t="s">
        <v>27</v>
      </c>
      <c r="B10" s="248"/>
      <c r="C10" s="248"/>
      <c r="D10" s="248"/>
      <c r="E10" s="248"/>
      <c r="F10" s="248"/>
      <c r="G10" s="248"/>
      <c r="H10" s="248"/>
      <c r="I10" s="248"/>
    </row>
    <row r="11" spans="1:9" s="11" customFormat="1" ht="12.75" customHeight="1">
      <c r="A11" s="257" t="s">
        <v>42</v>
      </c>
      <c r="B11" s="257"/>
      <c r="C11" s="33"/>
      <c r="D11" s="28"/>
      <c r="E11" s="227" t="s">
        <v>43</v>
      </c>
      <c r="F11" s="227"/>
      <c r="G11" s="227"/>
      <c r="H11" s="227"/>
      <c r="I11" s="227"/>
    </row>
    <row r="12" spans="1:9" s="11" customFormat="1" ht="35.25" customHeight="1">
      <c r="A12" s="36" t="s">
        <v>2</v>
      </c>
      <c r="B12" s="36" t="s">
        <v>0</v>
      </c>
      <c r="C12" s="36" t="s">
        <v>3</v>
      </c>
      <c r="D12" s="36" t="s">
        <v>1</v>
      </c>
      <c r="E12" s="36" t="s">
        <v>34</v>
      </c>
      <c r="F12" s="36" t="s">
        <v>19</v>
      </c>
      <c r="G12" s="36" t="s">
        <v>21</v>
      </c>
      <c r="H12" s="36" t="s">
        <v>6</v>
      </c>
      <c r="I12" s="36" t="s">
        <v>7</v>
      </c>
    </row>
    <row r="13" spans="1:9" ht="30" customHeight="1">
      <c r="A13" s="115">
        <v>19</v>
      </c>
      <c r="B13" s="73" t="s">
        <v>105</v>
      </c>
      <c r="C13" s="66" t="s">
        <v>101</v>
      </c>
      <c r="D13" s="146" t="s">
        <v>68</v>
      </c>
      <c r="E13" s="90">
        <v>90</v>
      </c>
      <c r="F13" s="36">
        <v>190</v>
      </c>
      <c r="G13" s="36">
        <v>300</v>
      </c>
      <c r="H13" s="36">
        <f aca="true" t="shared" si="0" ref="H13:H18">E13+F13+G13</f>
        <v>580</v>
      </c>
      <c r="I13" s="36">
        <v>1</v>
      </c>
    </row>
    <row r="14" spans="1:9" ht="39" customHeight="1">
      <c r="A14" s="59">
        <v>36</v>
      </c>
      <c r="B14" s="73" t="s">
        <v>73</v>
      </c>
      <c r="C14" s="66" t="s">
        <v>74</v>
      </c>
      <c r="D14" s="73" t="s">
        <v>75</v>
      </c>
      <c r="E14" s="36">
        <v>95</v>
      </c>
      <c r="F14" s="36">
        <v>180</v>
      </c>
      <c r="G14" s="36">
        <v>285</v>
      </c>
      <c r="H14" s="36">
        <f t="shared" si="0"/>
        <v>560</v>
      </c>
      <c r="I14" s="36">
        <v>2</v>
      </c>
    </row>
    <row r="15" spans="1:9" ht="41.25" customHeight="1">
      <c r="A15" s="73">
        <v>29</v>
      </c>
      <c r="B15" s="73" t="s">
        <v>107</v>
      </c>
      <c r="C15" s="8" t="s">
        <v>100</v>
      </c>
      <c r="D15" s="73" t="s">
        <v>117</v>
      </c>
      <c r="E15" s="90">
        <v>80</v>
      </c>
      <c r="F15" s="36">
        <v>170</v>
      </c>
      <c r="G15" s="36">
        <v>255</v>
      </c>
      <c r="H15" s="36">
        <f t="shared" si="0"/>
        <v>505</v>
      </c>
      <c r="I15" s="36">
        <v>3</v>
      </c>
    </row>
    <row r="16" spans="1:9" ht="36" customHeight="1">
      <c r="A16" s="73">
        <v>30</v>
      </c>
      <c r="B16" s="73" t="s">
        <v>102</v>
      </c>
      <c r="C16" s="66" t="s">
        <v>118</v>
      </c>
      <c r="D16" s="73" t="s">
        <v>76</v>
      </c>
      <c r="E16" s="90">
        <v>100</v>
      </c>
      <c r="F16" s="36">
        <v>200</v>
      </c>
      <c r="G16" s="36">
        <v>195</v>
      </c>
      <c r="H16" s="36">
        <f t="shared" si="0"/>
        <v>495</v>
      </c>
      <c r="I16" s="36">
        <v>4</v>
      </c>
    </row>
    <row r="17" spans="1:9" ht="37.5" customHeight="1">
      <c r="A17" s="72">
        <v>40</v>
      </c>
      <c r="B17" s="154" t="s">
        <v>106</v>
      </c>
      <c r="C17" s="8" t="s">
        <v>50</v>
      </c>
      <c r="D17" s="72" t="s">
        <v>51</v>
      </c>
      <c r="E17" s="90">
        <v>85</v>
      </c>
      <c r="F17" s="36">
        <v>140</v>
      </c>
      <c r="G17" s="36">
        <v>270</v>
      </c>
      <c r="H17" s="36">
        <f t="shared" si="0"/>
        <v>495</v>
      </c>
      <c r="I17" s="36">
        <v>5</v>
      </c>
    </row>
    <row r="18" spans="1:9" ht="35.25" customHeight="1">
      <c r="A18" s="3">
        <v>33</v>
      </c>
      <c r="B18" s="73" t="s">
        <v>108</v>
      </c>
      <c r="C18" s="66" t="s">
        <v>98</v>
      </c>
      <c r="D18" s="73" t="s">
        <v>52</v>
      </c>
      <c r="E18" s="90">
        <v>70</v>
      </c>
      <c r="F18" s="36">
        <v>160</v>
      </c>
      <c r="G18" s="36">
        <v>210</v>
      </c>
      <c r="H18" s="36">
        <f t="shared" si="0"/>
        <v>440</v>
      </c>
      <c r="I18" s="36">
        <v>6</v>
      </c>
    </row>
    <row r="19" spans="1:9" ht="39" customHeight="1">
      <c r="A19" s="72">
        <v>35</v>
      </c>
      <c r="B19" s="131" t="s">
        <v>59</v>
      </c>
      <c r="C19" s="7" t="s">
        <v>60</v>
      </c>
      <c r="D19" s="72" t="s">
        <v>61</v>
      </c>
      <c r="E19" s="90">
        <v>65</v>
      </c>
      <c r="F19" s="91">
        <v>130</v>
      </c>
      <c r="G19" s="91">
        <v>225</v>
      </c>
      <c r="H19" s="36">
        <f>G19+F19+E19</f>
        <v>420</v>
      </c>
      <c r="I19" s="36">
        <v>7</v>
      </c>
    </row>
    <row r="20" spans="1:9" ht="36.75" customHeight="1">
      <c r="A20" s="59">
        <v>18</v>
      </c>
      <c r="B20" s="100" t="s">
        <v>49</v>
      </c>
      <c r="C20" s="66" t="s">
        <v>64</v>
      </c>
      <c r="D20" s="73" t="s">
        <v>65</v>
      </c>
      <c r="E20" s="90">
        <v>60</v>
      </c>
      <c r="F20" s="36">
        <v>120</v>
      </c>
      <c r="G20" s="36">
        <v>240</v>
      </c>
      <c r="H20" s="36">
        <f aca="true" t="shared" si="1" ref="H20:H26">E20+F20+G20</f>
        <v>420</v>
      </c>
      <c r="I20" s="36">
        <v>8</v>
      </c>
    </row>
    <row r="21" spans="1:9" ht="35.25" customHeight="1">
      <c r="A21" s="59">
        <v>38</v>
      </c>
      <c r="B21" s="73" t="s">
        <v>109</v>
      </c>
      <c r="C21" s="8" t="s">
        <v>99</v>
      </c>
      <c r="D21" s="73" t="s">
        <v>54</v>
      </c>
      <c r="E21" s="90">
        <v>75</v>
      </c>
      <c r="F21" s="36">
        <v>150</v>
      </c>
      <c r="G21" s="36">
        <v>180</v>
      </c>
      <c r="H21" s="36">
        <f t="shared" si="1"/>
        <v>405</v>
      </c>
      <c r="I21" s="36">
        <v>9</v>
      </c>
    </row>
    <row r="22" spans="1:9" ht="35.25" customHeight="1">
      <c r="A22" s="73">
        <v>16</v>
      </c>
      <c r="B22" s="73" t="s">
        <v>112</v>
      </c>
      <c r="C22" s="66" t="s">
        <v>66</v>
      </c>
      <c r="D22" s="73" t="s">
        <v>65</v>
      </c>
      <c r="E22" s="90">
        <v>50</v>
      </c>
      <c r="F22" s="36">
        <v>110</v>
      </c>
      <c r="G22" s="36">
        <v>135</v>
      </c>
      <c r="H22" s="36">
        <f t="shared" si="1"/>
        <v>295</v>
      </c>
      <c r="I22" s="36">
        <v>10</v>
      </c>
    </row>
    <row r="23" spans="1:9" ht="35.25" customHeight="1">
      <c r="A23" s="72">
        <v>17</v>
      </c>
      <c r="B23" s="73" t="s">
        <v>110</v>
      </c>
      <c r="C23" s="8" t="s">
        <v>62</v>
      </c>
      <c r="D23" s="73" t="s">
        <v>53</v>
      </c>
      <c r="E23" s="90">
        <v>55</v>
      </c>
      <c r="F23" s="36">
        <v>70</v>
      </c>
      <c r="G23" s="36">
        <v>165</v>
      </c>
      <c r="H23" s="36">
        <f t="shared" si="1"/>
        <v>290</v>
      </c>
      <c r="I23" s="36">
        <v>11</v>
      </c>
    </row>
    <row r="24" spans="1:9" ht="35.25" customHeight="1">
      <c r="A24" s="72">
        <v>32</v>
      </c>
      <c r="B24" s="155" t="s">
        <v>114</v>
      </c>
      <c r="C24" s="7" t="s">
        <v>56</v>
      </c>
      <c r="D24" s="72" t="s">
        <v>55</v>
      </c>
      <c r="E24" s="90">
        <v>35</v>
      </c>
      <c r="F24" s="36">
        <v>100</v>
      </c>
      <c r="G24" s="36">
        <v>150</v>
      </c>
      <c r="H24" s="36">
        <f t="shared" si="1"/>
        <v>285</v>
      </c>
      <c r="I24" s="36">
        <v>12</v>
      </c>
    </row>
    <row r="25" spans="1:9" ht="35.25" customHeight="1">
      <c r="A25" s="72">
        <v>39</v>
      </c>
      <c r="B25" s="155" t="s">
        <v>113</v>
      </c>
      <c r="C25" s="7" t="s">
        <v>57</v>
      </c>
      <c r="D25" s="72" t="s">
        <v>58</v>
      </c>
      <c r="E25" s="90">
        <v>45</v>
      </c>
      <c r="F25" s="36">
        <v>90</v>
      </c>
      <c r="G25" s="36">
        <v>120</v>
      </c>
      <c r="H25" s="36">
        <f t="shared" si="1"/>
        <v>255</v>
      </c>
      <c r="I25" s="36">
        <v>13</v>
      </c>
    </row>
    <row r="26" spans="1:9" ht="35.25" customHeight="1">
      <c r="A26" s="73">
        <v>20</v>
      </c>
      <c r="B26" s="73" t="s">
        <v>109</v>
      </c>
      <c r="C26" s="66" t="s">
        <v>77</v>
      </c>
      <c r="D26" s="73" t="s">
        <v>54</v>
      </c>
      <c r="E26" s="90">
        <v>40</v>
      </c>
      <c r="F26" s="36">
        <v>80</v>
      </c>
      <c r="G26" s="36">
        <v>105</v>
      </c>
      <c r="H26" s="36">
        <f t="shared" si="1"/>
        <v>225</v>
      </c>
      <c r="I26" s="36">
        <v>14</v>
      </c>
    </row>
    <row r="27" spans="1:5" ht="12.75">
      <c r="A27" s="1"/>
      <c r="B27" s="1"/>
      <c r="C27" s="1"/>
      <c r="D27" s="4"/>
      <c r="E27" s="4"/>
    </row>
    <row r="28" spans="2:14" s="1" customFormat="1" ht="12.75">
      <c r="B28" s="51" t="s">
        <v>29</v>
      </c>
      <c r="C28" s="74" t="s">
        <v>31</v>
      </c>
      <c r="E28" s="47"/>
      <c r="M28" s="2"/>
      <c r="N28" s="2"/>
    </row>
    <row r="29" spans="2:14" s="1" customFormat="1" ht="12.75">
      <c r="B29" s="51"/>
      <c r="C29" s="74"/>
      <c r="E29" s="47"/>
      <c r="M29" s="2"/>
      <c r="N29" s="2"/>
    </row>
    <row r="30" spans="2:14" s="1" customFormat="1" ht="12.75">
      <c r="B30" s="51" t="s">
        <v>30</v>
      </c>
      <c r="C30" s="147" t="s">
        <v>33</v>
      </c>
      <c r="E30" s="47"/>
      <c r="M30" s="2"/>
      <c r="N30" s="2"/>
    </row>
    <row r="31" spans="2:14" s="1" customFormat="1" ht="12.75">
      <c r="B31" s="4"/>
      <c r="D31" s="48"/>
      <c r="E31" s="48"/>
      <c r="M31" s="2"/>
      <c r="N31" s="2"/>
    </row>
  </sheetData>
  <sheetProtection/>
  <mergeCells count="11">
    <mergeCell ref="A11:B11"/>
    <mergeCell ref="A6:I6"/>
    <mergeCell ref="A8:I8"/>
    <mergeCell ref="A10:I10"/>
    <mergeCell ref="A7:I7"/>
    <mergeCell ref="E11:I11"/>
    <mergeCell ref="A1:I1"/>
    <mergeCell ref="A2:I2"/>
    <mergeCell ref="A3:I3"/>
    <mergeCell ref="A9:I9"/>
    <mergeCell ref="A4:I4"/>
  </mergeCells>
  <printOptions/>
  <pageMargins left="0.1968503937007874" right="0" top="0.1968503937007874" bottom="0.1968503937007874" header="0" footer="0"/>
  <pageSetup fitToHeight="1" fitToWidth="1" horizontalDpi="600" verticalDpi="600" orientation="landscape" paperSize="9" scale="81" r:id="rId1"/>
  <ignoredErrors>
    <ignoredError sqref="H1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K22"/>
  <sheetViews>
    <sheetView workbookViewId="0" topLeftCell="B1">
      <selection activeCell="C9" sqref="C9:K9"/>
    </sheetView>
  </sheetViews>
  <sheetFormatPr defaultColWidth="9.140625" defaultRowHeight="12.75"/>
  <cols>
    <col min="1" max="1" width="0" style="1" hidden="1" customWidth="1"/>
    <col min="2" max="2" width="9.57421875" style="1" customWidth="1"/>
    <col min="3" max="3" width="26.00390625" style="1" customWidth="1"/>
    <col min="4" max="4" width="39.00390625" style="60" customWidth="1"/>
    <col min="5" max="5" width="16.140625" style="60" customWidth="1"/>
    <col min="6" max="7" width="7.140625" style="1" bestFit="1" customWidth="1"/>
    <col min="8" max="8" width="8.28125" style="1" bestFit="1" customWidth="1"/>
    <col min="9" max="9" width="10.00390625" style="1" bestFit="1" customWidth="1"/>
    <col min="10" max="10" width="6.28125" style="1" bestFit="1" customWidth="1"/>
    <col min="11" max="11" width="5.140625" style="1" bestFit="1" customWidth="1"/>
    <col min="12" max="16384" width="9.140625" style="1" customWidth="1"/>
  </cols>
  <sheetData>
    <row r="1" spans="2:11" ht="12.75" customHeight="1">
      <c r="B1" s="229" t="str">
        <f>'[1]параметры'!B3</f>
        <v>«Региональная спортивная федерация рафтинга Санкт-Петербурга»</v>
      </c>
      <c r="C1" s="229"/>
      <c r="D1" s="229"/>
      <c r="E1" s="229"/>
      <c r="F1" s="229"/>
      <c r="G1" s="229"/>
      <c r="H1" s="229"/>
      <c r="I1" s="229"/>
      <c r="J1" s="229"/>
      <c r="K1" s="229"/>
    </row>
    <row r="2" spans="2:11" ht="12.75" customHeight="1">
      <c r="B2" s="229" t="s">
        <v>26</v>
      </c>
      <c r="C2" s="229"/>
      <c r="D2" s="229"/>
      <c r="E2" s="229"/>
      <c r="F2" s="229"/>
      <c r="G2" s="229"/>
      <c r="H2" s="229"/>
      <c r="I2" s="229"/>
      <c r="J2" s="229"/>
      <c r="K2" s="229"/>
    </row>
    <row r="3" spans="2:11" ht="12.75" customHeight="1">
      <c r="B3" s="229" t="s">
        <v>44</v>
      </c>
      <c r="C3" s="229"/>
      <c r="D3" s="229"/>
      <c r="E3" s="229"/>
      <c r="F3" s="229"/>
      <c r="G3" s="229"/>
      <c r="H3" s="229"/>
      <c r="I3" s="229"/>
      <c r="J3" s="229"/>
      <c r="K3" s="229"/>
    </row>
    <row r="4" spans="2:11" ht="12.75" customHeight="1">
      <c r="B4" s="229" t="s">
        <v>40</v>
      </c>
      <c r="C4" s="229"/>
      <c r="D4" s="229"/>
      <c r="E4" s="229"/>
      <c r="F4" s="229"/>
      <c r="G4" s="229"/>
      <c r="H4" s="229"/>
      <c r="I4" s="229"/>
      <c r="J4" s="229"/>
      <c r="K4" s="229"/>
    </row>
    <row r="6" spans="2:11" ht="12.75" customHeight="1">
      <c r="B6" s="248" t="s">
        <v>123</v>
      </c>
      <c r="C6" s="248"/>
      <c r="D6" s="248"/>
      <c r="E6" s="248"/>
      <c r="F6" s="248"/>
      <c r="G6" s="248"/>
      <c r="H6" s="248"/>
      <c r="I6" s="248"/>
      <c r="J6" s="248"/>
      <c r="K6" s="248"/>
    </row>
    <row r="7" spans="2:11" ht="12.75">
      <c r="B7" s="240" t="s">
        <v>45</v>
      </c>
      <c r="C7" s="240"/>
      <c r="D7" s="240"/>
      <c r="E7" s="240"/>
      <c r="F7" s="240"/>
      <c r="G7" s="240"/>
      <c r="H7" s="240"/>
      <c r="I7" s="240"/>
      <c r="J7" s="240"/>
      <c r="K7" s="240"/>
    </row>
    <row r="8" spans="3:10" ht="12.75">
      <c r="C8" s="229"/>
      <c r="D8" s="229"/>
      <c r="E8" s="229"/>
      <c r="F8" s="229"/>
      <c r="G8" s="229"/>
      <c r="H8" s="229"/>
      <c r="I8" s="229"/>
      <c r="J8" s="229"/>
    </row>
    <row r="9" spans="3:11" ht="12.75">
      <c r="C9" s="248" t="s">
        <v>34</v>
      </c>
      <c r="D9" s="248"/>
      <c r="E9" s="248"/>
      <c r="F9" s="248"/>
      <c r="G9" s="248"/>
      <c r="H9" s="248"/>
      <c r="I9" s="248"/>
      <c r="J9" s="248"/>
      <c r="K9" s="248"/>
    </row>
    <row r="10" spans="3:11" ht="17.25" customHeight="1">
      <c r="C10" s="248" t="s">
        <v>32</v>
      </c>
      <c r="D10" s="248"/>
      <c r="E10" s="248"/>
      <c r="F10" s="248"/>
      <c r="G10" s="248"/>
      <c r="H10" s="248"/>
      <c r="I10" s="248"/>
      <c r="J10" s="248"/>
      <c r="K10" s="248"/>
    </row>
    <row r="11" ht="8.25" customHeight="1"/>
    <row r="12" spans="2:11" ht="12.75" customHeight="1">
      <c r="B12" s="257" t="s">
        <v>42</v>
      </c>
      <c r="C12" s="257"/>
      <c r="D12" s="69"/>
      <c r="E12" s="228" t="s">
        <v>43</v>
      </c>
      <c r="F12" s="228"/>
      <c r="G12" s="228"/>
      <c r="H12" s="228"/>
      <c r="I12" s="228"/>
      <c r="J12" s="228"/>
      <c r="K12" s="228"/>
    </row>
    <row r="13" spans="2:11" ht="7.5" customHeight="1">
      <c r="B13" s="38"/>
      <c r="C13" s="70"/>
      <c r="H13" s="70"/>
      <c r="I13" s="70"/>
      <c r="J13" s="70"/>
      <c r="K13" s="70"/>
    </row>
    <row r="14" spans="1:11" ht="26.25">
      <c r="A14" s="71"/>
      <c r="B14" s="93" t="s">
        <v>2</v>
      </c>
      <c r="C14" s="93" t="s">
        <v>0</v>
      </c>
      <c r="D14" s="104" t="s">
        <v>3</v>
      </c>
      <c r="E14" s="104" t="s">
        <v>1</v>
      </c>
      <c r="F14" s="93" t="s">
        <v>35</v>
      </c>
      <c r="G14" s="93" t="s">
        <v>36</v>
      </c>
      <c r="H14" s="93" t="s">
        <v>37</v>
      </c>
      <c r="I14" s="93" t="s">
        <v>6</v>
      </c>
      <c r="J14" s="93" t="s">
        <v>7</v>
      </c>
      <c r="K14" s="93" t="s">
        <v>8</v>
      </c>
    </row>
    <row r="15" spans="1:11" ht="39" customHeight="1">
      <c r="A15" s="71"/>
      <c r="B15" s="73">
        <v>34</v>
      </c>
      <c r="C15" s="73" t="s">
        <v>104</v>
      </c>
      <c r="D15" s="73" t="s">
        <v>119</v>
      </c>
      <c r="E15" s="73" t="s">
        <v>69</v>
      </c>
      <c r="F15" s="222">
        <v>0.06899305555555556</v>
      </c>
      <c r="G15" s="222">
        <v>0.07001157407407409</v>
      </c>
      <c r="H15" s="223">
        <v>0</v>
      </c>
      <c r="I15" s="224">
        <f>G15-F15</f>
        <v>0.0010185185185185297</v>
      </c>
      <c r="J15" s="225" t="s">
        <v>80</v>
      </c>
      <c r="K15" s="59">
        <v>100</v>
      </c>
    </row>
    <row r="16" spans="1:11" ht="39" customHeight="1">
      <c r="A16" s="71"/>
      <c r="B16" s="73">
        <v>28</v>
      </c>
      <c r="C16" s="73" t="s">
        <v>94</v>
      </c>
      <c r="D16" s="73" t="s">
        <v>71</v>
      </c>
      <c r="E16" s="73" t="s">
        <v>72</v>
      </c>
      <c r="F16" s="222">
        <v>0.0653125</v>
      </c>
      <c r="G16" s="224">
        <v>0.06652777777777778</v>
      </c>
      <c r="H16" s="223">
        <v>0</v>
      </c>
      <c r="I16" s="224">
        <f>G16-F16</f>
        <v>0.0012152777777777873</v>
      </c>
      <c r="J16" s="225" t="s">
        <v>81</v>
      </c>
      <c r="K16" s="59">
        <v>95</v>
      </c>
    </row>
    <row r="17" spans="1:11" ht="39" customHeight="1">
      <c r="A17" s="71"/>
      <c r="B17" s="73">
        <v>31</v>
      </c>
      <c r="C17" s="73" t="s">
        <v>121</v>
      </c>
      <c r="D17" s="73" t="s">
        <v>48</v>
      </c>
      <c r="E17" s="73" t="s">
        <v>63</v>
      </c>
      <c r="F17" s="222">
        <v>0.034618055555555555</v>
      </c>
      <c r="G17" s="222">
        <v>0.036111111111111115</v>
      </c>
      <c r="H17" s="223">
        <v>0</v>
      </c>
      <c r="I17" s="224">
        <f>G17-F17</f>
        <v>0.00149305555555556</v>
      </c>
      <c r="J17" s="225" t="s">
        <v>82</v>
      </c>
      <c r="K17" s="59">
        <v>90</v>
      </c>
    </row>
    <row r="18" spans="1:11" ht="57.75" customHeight="1">
      <c r="A18" s="38"/>
      <c r="B18" s="73">
        <v>37</v>
      </c>
      <c r="C18" s="73" t="s">
        <v>120</v>
      </c>
      <c r="D18" s="73" t="s">
        <v>95</v>
      </c>
      <c r="E18" s="73" t="s">
        <v>67</v>
      </c>
      <c r="F18" s="222">
        <v>0.034618055555555555</v>
      </c>
      <c r="G18" s="222">
        <v>0.036631944444444446</v>
      </c>
      <c r="H18" s="223">
        <v>0</v>
      </c>
      <c r="I18" s="224">
        <f>G18-F18</f>
        <v>0.0020138888888888914</v>
      </c>
      <c r="J18" s="226" t="s">
        <v>83</v>
      </c>
      <c r="K18" s="59">
        <v>85</v>
      </c>
    </row>
    <row r="20" spans="3:5" ht="12.75">
      <c r="C20" s="1" t="s">
        <v>38</v>
      </c>
      <c r="D20" s="74" t="s">
        <v>31</v>
      </c>
      <c r="E20" s="74"/>
    </row>
    <row r="21" spans="4:5" ht="12.75">
      <c r="D21" s="74"/>
      <c r="E21" s="74"/>
    </row>
    <row r="22" spans="3:5" ht="12.75">
      <c r="C22" s="1" t="s">
        <v>30</v>
      </c>
      <c r="D22" s="74" t="s">
        <v>33</v>
      </c>
      <c r="E22" s="74"/>
    </row>
  </sheetData>
  <mergeCells count="11">
    <mergeCell ref="C9:K9"/>
    <mergeCell ref="C10:K10"/>
    <mergeCell ref="B12:C12"/>
    <mergeCell ref="E12:K12"/>
    <mergeCell ref="B1:K1"/>
    <mergeCell ref="B2:K2"/>
    <mergeCell ref="B3:K3"/>
    <mergeCell ref="C8:J8"/>
    <mergeCell ref="B4:K4"/>
    <mergeCell ref="B7:K7"/>
    <mergeCell ref="B6:K6"/>
  </mergeCells>
  <printOptions/>
  <pageMargins left="0.75" right="0.75" top="1" bottom="1" header="0.5" footer="0.5"/>
  <pageSetup horizontalDpi="600" verticalDpi="600" orientation="landscape" paperSize="9" scale="95" r:id="rId1"/>
  <ignoredErrors>
    <ignoredError sqref="J15:J1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22"/>
  <sheetViews>
    <sheetView workbookViewId="0" topLeftCell="A1">
      <selection activeCell="A6" sqref="A6:J6"/>
    </sheetView>
  </sheetViews>
  <sheetFormatPr defaultColWidth="9.140625" defaultRowHeight="12.75"/>
  <cols>
    <col min="1" max="1" width="10.7109375" style="17" customWidth="1"/>
    <col min="2" max="2" width="25.57421875" style="17" customWidth="1"/>
    <col min="3" max="3" width="21.57421875" style="17" customWidth="1"/>
    <col min="4" max="4" width="39.28125" style="17" customWidth="1"/>
    <col min="5" max="5" width="7.7109375" style="17" customWidth="1"/>
    <col min="6" max="6" width="8.140625" style="17" customWidth="1"/>
    <col min="7" max="7" width="10.28125" style="17" customWidth="1"/>
    <col min="8" max="8" width="8.421875" style="17" customWidth="1"/>
    <col min="9" max="10" width="0" style="17" hidden="1" customWidth="1"/>
    <col min="11" max="16384" width="9.140625" style="17" customWidth="1"/>
  </cols>
  <sheetData>
    <row r="1" spans="1:10" s="9" customFormat="1" ht="12.75">
      <c r="A1" s="258" t="s">
        <v>9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1" s="9" customFormat="1" ht="12.75" customHeight="1">
      <c r="A2" s="258" t="s">
        <v>26</v>
      </c>
      <c r="B2" s="258"/>
      <c r="C2" s="258"/>
      <c r="D2" s="258"/>
      <c r="E2" s="258"/>
      <c r="F2" s="258"/>
      <c r="G2" s="258"/>
      <c r="H2" s="258"/>
      <c r="I2" s="258"/>
      <c r="J2" s="258"/>
      <c r="K2" s="64"/>
    </row>
    <row r="3" spans="1:11" s="9" customFormat="1" ht="12.75" customHeight="1">
      <c r="A3" s="258" t="s">
        <v>44</v>
      </c>
      <c r="B3" s="258"/>
      <c r="C3" s="258"/>
      <c r="D3" s="258"/>
      <c r="E3" s="258"/>
      <c r="F3" s="258"/>
      <c r="G3" s="258"/>
      <c r="H3" s="258"/>
      <c r="I3" s="258"/>
      <c r="J3" s="258"/>
      <c r="K3" s="64"/>
    </row>
    <row r="4" spans="1:11" s="9" customFormat="1" ht="12.75" customHeight="1">
      <c r="A4" s="258" t="s">
        <v>40</v>
      </c>
      <c r="B4" s="258"/>
      <c r="C4" s="258"/>
      <c r="D4" s="258"/>
      <c r="E4" s="258"/>
      <c r="F4" s="258"/>
      <c r="G4" s="258"/>
      <c r="H4" s="258"/>
      <c r="I4" s="258"/>
      <c r="J4" s="258"/>
      <c r="K4" s="64"/>
    </row>
    <row r="5" s="9" customFormat="1" ht="12.75"/>
    <row r="6" spans="1:10" s="11" customFormat="1" ht="12.75" customHeight="1">
      <c r="A6" s="256" t="s">
        <v>123</v>
      </c>
      <c r="B6" s="256"/>
      <c r="C6" s="256"/>
      <c r="D6" s="256"/>
      <c r="E6" s="256"/>
      <c r="F6" s="256"/>
      <c r="G6" s="256"/>
      <c r="H6" s="256"/>
      <c r="I6" s="256"/>
      <c r="J6" s="256"/>
    </row>
    <row r="7" spans="1:10" s="11" customFormat="1" ht="12.75">
      <c r="A7" s="265" t="s">
        <v>45</v>
      </c>
      <c r="B7" s="265"/>
      <c r="C7" s="265"/>
      <c r="D7" s="265"/>
      <c r="E7" s="265"/>
      <c r="F7" s="265"/>
      <c r="G7" s="265"/>
      <c r="H7" s="265"/>
      <c r="I7" s="265"/>
      <c r="J7" s="265"/>
    </row>
    <row r="8" s="11" customFormat="1" ht="12.75">
      <c r="D8" s="68"/>
    </row>
    <row r="9" spans="1:13" s="31" customFormat="1" ht="12.75" customHeight="1">
      <c r="A9" s="248" t="s">
        <v>10</v>
      </c>
      <c r="B9" s="248"/>
      <c r="C9" s="248"/>
      <c r="D9" s="248"/>
      <c r="E9" s="248"/>
      <c r="F9" s="248"/>
      <c r="G9" s="248"/>
      <c r="H9" s="248"/>
      <c r="I9" s="248"/>
      <c r="J9" s="248"/>
      <c r="K9" s="11"/>
      <c r="L9" s="11"/>
      <c r="M9" s="11"/>
    </row>
    <row r="10" spans="1:21" s="31" customFormat="1" ht="12.75" customHeight="1">
      <c r="A10" s="248" t="s">
        <v>32</v>
      </c>
      <c r="B10" s="248"/>
      <c r="C10" s="248"/>
      <c r="D10" s="248"/>
      <c r="E10" s="248"/>
      <c r="F10" s="248"/>
      <c r="G10" s="248"/>
      <c r="H10" s="248"/>
      <c r="I10" s="248"/>
      <c r="J10" s="248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9" s="15" customFormat="1" ht="12.75" customHeight="1">
      <c r="A11" s="257" t="s">
        <v>42</v>
      </c>
      <c r="B11" s="257"/>
      <c r="D11" s="230" t="s">
        <v>43</v>
      </c>
      <c r="E11" s="230"/>
      <c r="F11" s="230"/>
      <c r="G11" s="230"/>
      <c r="H11" s="230"/>
      <c r="I11" s="13"/>
    </row>
    <row r="12" spans="1:4" ht="12.75">
      <c r="A12" s="16"/>
      <c r="B12" s="16" t="s">
        <v>14</v>
      </c>
      <c r="C12" s="16"/>
      <c r="D12" s="16"/>
    </row>
    <row r="13" ht="13.5" thickBot="1"/>
    <row r="14" spans="1:10" s="18" customFormat="1" ht="25.5" customHeight="1" thickBot="1">
      <c r="A14" s="26" t="s">
        <v>2</v>
      </c>
      <c r="B14" s="26" t="s">
        <v>0</v>
      </c>
      <c r="C14" s="26" t="s">
        <v>1</v>
      </c>
      <c r="D14" s="26" t="s">
        <v>3</v>
      </c>
      <c r="E14" s="36" t="s">
        <v>4</v>
      </c>
      <c r="F14" s="90" t="s">
        <v>5</v>
      </c>
      <c r="G14" s="90" t="s">
        <v>6</v>
      </c>
      <c r="H14" s="90" t="s">
        <v>11</v>
      </c>
      <c r="I14" s="43" t="s">
        <v>7</v>
      </c>
      <c r="J14" s="83" t="s">
        <v>8</v>
      </c>
    </row>
    <row r="15" spans="1:10" s="18" customFormat="1" ht="33" customHeight="1">
      <c r="A15" s="90">
        <v>28</v>
      </c>
      <c r="B15" s="90" t="s">
        <v>70</v>
      </c>
      <c r="C15" s="90" t="s">
        <v>72</v>
      </c>
      <c r="D15" s="66" t="s">
        <v>71</v>
      </c>
      <c r="E15" s="124">
        <v>0.08895833333333332</v>
      </c>
      <c r="F15" s="125">
        <v>0.09012731481481483</v>
      </c>
      <c r="G15" s="126">
        <f>F15-E15</f>
        <v>0.001168981481481507</v>
      </c>
      <c r="H15" s="90">
        <v>1</v>
      </c>
      <c r="I15" s="19"/>
      <c r="J15" s="21"/>
    </row>
    <row r="16" spans="1:10" s="18" customFormat="1" ht="39" customHeight="1" thickBot="1">
      <c r="A16" s="36">
        <v>37</v>
      </c>
      <c r="B16" s="90" t="s">
        <v>120</v>
      </c>
      <c r="C16" s="90" t="s">
        <v>67</v>
      </c>
      <c r="D16" s="8" t="s">
        <v>95</v>
      </c>
      <c r="E16" s="124">
        <v>0.08895833333333332</v>
      </c>
      <c r="F16" s="127">
        <v>0.09142361111111112</v>
      </c>
      <c r="G16" s="124">
        <f>F16-E16</f>
        <v>0.0024652777777778023</v>
      </c>
      <c r="H16" s="36">
        <v>2</v>
      </c>
      <c r="I16" s="92"/>
      <c r="J16" s="108"/>
    </row>
    <row r="17" spans="1:10" s="18" customFormat="1" ht="33" customHeight="1">
      <c r="A17" s="90">
        <v>34</v>
      </c>
      <c r="B17" s="90" t="s">
        <v>79</v>
      </c>
      <c r="C17" s="90" t="s">
        <v>69</v>
      </c>
      <c r="D17" s="66" t="s">
        <v>78</v>
      </c>
      <c r="E17" s="124">
        <v>0.09414351851851853</v>
      </c>
      <c r="F17" s="124">
        <v>0.09517361111111111</v>
      </c>
      <c r="G17" s="124">
        <f>F17-E17</f>
        <v>0.0010300925925925825</v>
      </c>
      <c r="H17" s="36">
        <v>1</v>
      </c>
      <c r="I17" s="19"/>
      <c r="J17" s="21"/>
    </row>
    <row r="18" spans="1:10" s="18" customFormat="1" ht="33.75" customHeight="1" thickBot="1">
      <c r="A18" s="36">
        <v>31</v>
      </c>
      <c r="B18" s="90" t="s">
        <v>121</v>
      </c>
      <c r="C18" s="90" t="s">
        <v>63</v>
      </c>
      <c r="D18" s="66" t="s">
        <v>48</v>
      </c>
      <c r="E18" s="124">
        <v>0.09414351851851853</v>
      </c>
      <c r="F18" s="124">
        <v>0.09539351851851852</v>
      </c>
      <c r="G18" s="124">
        <f>F18-E18</f>
        <v>0.0012499999999999872</v>
      </c>
      <c r="H18" s="36">
        <v>2</v>
      </c>
      <c r="I18" s="22"/>
      <c r="J18" s="24"/>
    </row>
    <row r="19" spans="3:4" ht="12.75">
      <c r="C19" s="18"/>
      <c r="D19" s="29"/>
    </row>
    <row r="20" spans="1:17" s="1" customFormat="1" ht="25.5" customHeight="1">
      <c r="A20" s="50"/>
      <c r="B20" s="50" t="s">
        <v>38</v>
      </c>
      <c r="C20" s="1" t="s">
        <v>96</v>
      </c>
      <c r="P20" s="2"/>
      <c r="Q20" s="2"/>
    </row>
    <row r="21" spans="1:17" s="1" customFormat="1" ht="12.75">
      <c r="A21" s="47"/>
      <c r="B21" s="47" t="s">
        <v>39</v>
      </c>
      <c r="C21" s="1" t="s">
        <v>97</v>
      </c>
      <c r="P21" s="2"/>
      <c r="Q21" s="2"/>
    </row>
    <row r="22" spans="1:17" s="1" customFormat="1" ht="12.75">
      <c r="A22" s="47"/>
      <c r="B22" s="47"/>
      <c r="C22" s="47"/>
      <c r="P22" s="2"/>
      <c r="Q22" s="2"/>
    </row>
  </sheetData>
  <mergeCells count="10">
    <mergeCell ref="A11:B11"/>
    <mergeCell ref="A1:J1"/>
    <mergeCell ref="A9:J9"/>
    <mergeCell ref="A10:J10"/>
    <mergeCell ref="A4:J4"/>
    <mergeCell ref="A2:J2"/>
    <mergeCell ref="A3:J3"/>
    <mergeCell ref="A6:J6"/>
    <mergeCell ref="A7:J7"/>
    <mergeCell ref="D11:H11"/>
  </mergeCells>
  <printOptions/>
  <pageMargins left="0.54" right="0.47" top="0.16" bottom="0.32" header="0.13" footer="0.2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58"/>
  <sheetViews>
    <sheetView workbookViewId="0" topLeftCell="B1">
      <selection activeCell="B6" sqref="B6:T6"/>
    </sheetView>
  </sheetViews>
  <sheetFormatPr defaultColWidth="8.8515625" defaultRowHeight="12.75"/>
  <cols>
    <col min="1" max="1" width="7.7109375" style="1" customWidth="1"/>
    <col min="2" max="2" width="25.28125" style="1" customWidth="1"/>
    <col min="3" max="3" width="27.00390625" style="1" customWidth="1"/>
    <col min="4" max="4" width="18.00390625" style="1" customWidth="1"/>
    <col min="5" max="5" width="7.00390625" style="1" customWidth="1"/>
    <col min="6" max="6" width="8.421875" style="1" customWidth="1"/>
    <col min="7" max="8" width="2.00390625" style="1" bestFit="1" customWidth="1"/>
    <col min="9" max="9" width="2.28125" style="1" customWidth="1"/>
    <col min="10" max="12" width="2.00390625" style="1" bestFit="1" customWidth="1"/>
    <col min="13" max="14" width="6.7109375" style="1" hidden="1" customWidth="1"/>
    <col min="15" max="15" width="6.7109375" style="1" bestFit="1" customWidth="1"/>
    <col min="16" max="16" width="9.8515625" style="1" customWidth="1"/>
    <col min="17" max="17" width="10.7109375" style="1" customWidth="1"/>
    <col min="18" max="18" width="10.00390625" style="1" customWidth="1"/>
    <col min="19" max="19" width="6.28125" style="1" customWidth="1"/>
    <col min="20" max="20" width="5.140625" style="1" bestFit="1" customWidth="1"/>
    <col min="21" max="16384" width="8.8515625" style="1" customWidth="1"/>
  </cols>
  <sheetData>
    <row r="1" spans="1:20" s="9" customFormat="1" ht="12.75" customHeight="1">
      <c r="A1" s="258" t="s">
        <v>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</row>
    <row r="2" spans="1:20" s="9" customFormat="1" ht="12.75" customHeight="1">
      <c r="A2" s="258" t="s">
        <v>26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</row>
    <row r="3" spans="1:20" s="9" customFormat="1" ht="12.75" customHeight="1">
      <c r="A3" s="258" t="s">
        <v>44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</row>
    <row r="4" spans="1:20" s="9" customFormat="1" ht="12.75" customHeight="1">
      <c r="A4" s="258" t="s">
        <v>40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</row>
    <row r="5" spans="1:20" s="9" customFormat="1" ht="12.75" customHeigh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</row>
    <row r="6" spans="2:20" ht="12.75" customHeight="1">
      <c r="B6" s="248" t="s">
        <v>123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0" ht="12.75">
      <c r="A7" s="265" t="s">
        <v>45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</row>
    <row r="8" ht="12.75">
      <c r="Q8" s="37">
        <v>1.1574074074074073E-05</v>
      </c>
    </row>
    <row r="9" spans="1:20" ht="17.25" customHeight="1">
      <c r="A9" s="248" t="s">
        <v>21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</row>
    <row r="10" spans="1:20" ht="12.75">
      <c r="A10" s="44"/>
      <c r="B10" s="44"/>
      <c r="C10" s="44"/>
      <c r="D10" s="44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44"/>
      <c r="R10" s="44"/>
      <c r="S10" s="44"/>
      <c r="T10" s="44"/>
    </row>
    <row r="11" spans="1:20" ht="18.75" customHeight="1">
      <c r="A11" s="248" t="s">
        <v>32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</row>
    <row r="12" spans="1:20" ht="12.75" customHeight="1">
      <c r="A12" s="257" t="s">
        <v>42</v>
      </c>
      <c r="B12" s="257"/>
      <c r="C12" s="6"/>
      <c r="F12" s="228" t="s">
        <v>43</v>
      </c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</row>
    <row r="13" spans="1:20" ht="12.75">
      <c r="A13" s="6"/>
      <c r="B13" s="6"/>
      <c r="C13" s="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 customHeight="1">
      <c r="A14" s="233" t="s">
        <v>2</v>
      </c>
      <c r="B14" s="233" t="s">
        <v>0</v>
      </c>
      <c r="C14" s="231" t="s">
        <v>3</v>
      </c>
      <c r="D14" s="233" t="s">
        <v>1</v>
      </c>
      <c r="E14" s="233" t="s">
        <v>4</v>
      </c>
      <c r="F14" s="233" t="s">
        <v>5</v>
      </c>
      <c r="G14" s="233" t="s">
        <v>122</v>
      </c>
      <c r="H14" s="233"/>
      <c r="I14" s="233"/>
      <c r="J14" s="233"/>
      <c r="K14" s="233"/>
      <c r="L14" s="233"/>
      <c r="M14" s="233"/>
      <c r="N14" s="233"/>
      <c r="O14" s="233" t="s">
        <v>23</v>
      </c>
      <c r="P14" s="233" t="s">
        <v>24</v>
      </c>
      <c r="Q14" s="233" t="s">
        <v>25</v>
      </c>
      <c r="R14" s="233" t="s">
        <v>13</v>
      </c>
      <c r="S14" s="233" t="s">
        <v>7</v>
      </c>
      <c r="T14" s="233" t="s">
        <v>8</v>
      </c>
    </row>
    <row r="15" spans="1:20" ht="12.75">
      <c r="A15" s="233"/>
      <c r="B15" s="233"/>
      <c r="C15" s="232"/>
      <c r="D15" s="233"/>
      <c r="E15" s="233"/>
      <c r="F15" s="233"/>
      <c r="G15" s="36">
        <v>1</v>
      </c>
      <c r="H15" s="36">
        <v>2</v>
      </c>
      <c r="I15" s="36">
        <v>3</v>
      </c>
      <c r="J15" s="36">
        <v>4</v>
      </c>
      <c r="K15" s="36">
        <v>5</v>
      </c>
      <c r="L15" s="36">
        <v>6</v>
      </c>
      <c r="M15" s="36">
        <v>7</v>
      </c>
      <c r="N15" s="36">
        <v>8</v>
      </c>
      <c r="O15" s="233"/>
      <c r="P15" s="233"/>
      <c r="Q15" s="233"/>
      <c r="R15" s="233"/>
      <c r="S15" s="233"/>
      <c r="T15" s="233"/>
    </row>
    <row r="16" spans="1:20" ht="30">
      <c r="A16" s="36">
        <v>34</v>
      </c>
      <c r="B16" s="90" t="s">
        <v>79</v>
      </c>
      <c r="C16" s="66" t="s">
        <v>78</v>
      </c>
      <c r="D16" s="90" t="s">
        <v>69</v>
      </c>
      <c r="E16" s="124">
        <v>0.10069444444444443</v>
      </c>
      <c r="F16" s="128">
        <v>0.10160879629629631</v>
      </c>
      <c r="G16" s="129">
        <v>0</v>
      </c>
      <c r="H16" s="129">
        <v>0</v>
      </c>
      <c r="I16" s="129">
        <v>0</v>
      </c>
      <c r="J16" s="129">
        <v>0</v>
      </c>
      <c r="K16" s="129">
        <v>5</v>
      </c>
      <c r="L16" s="129">
        <v>0</v>
      </c>
      <c r="M16" s="129"/>
      <c r="N16" s="129"/>
      <c r="O16" s="129">
        <f>G16+H16+I16+J16+K16+L16</f>
        <v>5</v>
      </c>
      <c r="P16" s="124">
        <f>O16*$Q$8</f>
        <v>5.7870370370370366E-05</v>
      </c>
      <c r="Q16" s="128">
        <f>F16-E16</f>
        <v>0.0009143518518518745</v>
      </c>
      <c r="R16" s="128">
        <f>Q16+P16</f>
        <v>0.0009722222222222449</v>
      </c>
      <c r="S16" s="36">
        <v>1</v>
      </c>
      <c r="T16" s="36">
        <v>300</v>
      </c>
    </row>
    <row r="17" spans="1:20" ht="40.5">
      <c r="A17" s="36">
        <v>28</v>
      </c>
      <c r="B17" s="90" t="s">
        <v>94</v>
      </c>
      <c r="C17" s="66" t="s">
        <v>71</v>
      </c>
      <c r="D17" s="90" t="s">
        <v>72</v>
      </c>
      <c r="E17" s="124">
        <v>0.09375</v>
      </c>
      <c r="F17" s="128">
        <v>0.09488425925925925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/>
      <c r="N17" s="129"/>
      <c r="O17" s="129">
        <f>G17+H17+I17+J17+K17+L17</f>
        <v>0</v>
      </c>
      <c r="P17" s="124">
        <f>O17*$Q$8</f>
        <v>0</v>
      </c>
      <c r="Q17" s="128">
        <f>F17-E17</f>
        <v>0.0011342592592592515</v>
      </c>
      <c r="R17" s="128">
        <f>Q17+P17</f>
        <v>0.0011342592592592515</v>
      </c>
      <c r="S17" s="36">
        <v>2</v>
      </c>
      <c r="T17" s="36">
        <v>285</v>
      </c>
    </row>
    <row r="18" spans="1:20" ht="40.5">
      <c r="A18" s="36">
        <v>37</v>
      </c>
      <c r="B18" s="90" t="s">
        <v>120</v>
      </c>
      <c r="C18" s="8" t="s">
        <v>95</v>
      </c>
      <c r="D18" s="90" t="s">
        <v>67</v>
      </c>
      <c r="E18" s="124">
        <v>0.09652777777777777</v>
      </c>
      <c r="F18" s="128">
        <v>0.09800925925925925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/>
      <c r="N18" s="129"/>
      <c r="O18" s="129">
        <f>G18+H18+I18+J18+K18+L18</f>
        <v>0</v>
      </c>
      <c r="P18" s="124">
        <f>O18*$Q$8</f>
        <v>0</v>
      </c>
      <c r="Q18" s="128">
        <f>F18-E18</f>
        <v>0.0014814814814814864</v>
      </c>
      <c r="R18" s="128">
        <f>P18+Q18</f>
        <v>0.0014814814814814864</v>
      </c>
      <c r="S18" s="36">
        <v>3</v>
      </c>
      <c r="T18" s="36">
        <v>270</v>
      </c>
    </row>
    <row r="19" spans="1:20" ht="30">
      <c r="A19" s="36">
        <v>31</v>
      </c>
      <c r="B19" s="90" t="s">
        <v>121</v>
      </c>
      <c r="C19" s="66" t="s">
        <v>48</v>
      </c>
      <c r="D19" s="90" t="s">
        <v>63</v>
      </c>
      <c r="E19" s="124">
        <v>0.10347222222222223</v>
      </c>
      <c r="F19" s="128">
        <v>0.10498842592592593</v>
      </c>
      <c r="G19" s="129">
        <v>0</v>
      </c>
      <c r="H19" s="129">
        <v>0</v>
      </c>
      <c r="I19" s="129">
        <v>50</v>
      </c>
      <c r="J19" s="129">
        <v>0</v>
      </c>
      <c r="K19" s="129">
        <v>0</v>
      </c>
      <c r="L19" s="129">
        <v>0</v>
      </c>
      <c r="M19" s="129"/>
      <c r="N19" s="129"/>
      <c r="O19" s="129">
        <f>G19+H19+I19+J19+K19+L19</f>
        <v>50</v>
      </c>
      <c r="P19" s="124">
        <f>O19*$Q$8</f>
        <v>0.0005787037037037037</v>
      </c>
      <c r="Q19" s="128">
        <f>F19-E19</f>
        <v>0.0015162037037037002</v>
      </c>
      <c r="R19" s="128">
        <f>P19+Q19</f>
        <v>0.002094907407407404</v>
      </c>
      <c r="S19" s="36">
        <v>4</v>
      </c>
      <c r="T19" s="36">
        <v>255</v>
      </c>
    </row>
    <row r="20" spans="1:20" ht="24.75" customHeight="1">
      <c r="A20" s="12"/>
      <c r="B20" s="38"/>
      <c r="C20" s="38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42"/>
      <c r="Q20" s="40"/>
      <c r="R20" s="40"/>
      <c r="S20" s="38"/>
      <c r="T20" s="38"/>
    </row>
    <row r="21" spans="3:18" ht="15.75" customHeight="1">
      <c r="C21" s="50" t="s">
        <v>29</v>
      </c>
      <c r="D21" s="47" t="s">
        <v>31</v>
      </c>
      <c r="Q21" s="2"/>
      <c r="R21" s="2"/>
    </row>
    <row r="22" spans="3:18" ht="12.75">
      <c r="C22" s="47"/>
      <c r="D22" s="47"/>
      <c r="Q22" s="2"/>
      <c r="R22" s="2"/>
    </row>
    <row r="23" spans="3:18" ht="19.5" customHeight="1">
      <c r="C23" s="50" t="s">
        <v>30</v>
      </c>
      <c r="D23" s="48" t="s">
        <v>33</v>
      </c>
      <c r="Q23" s="2"/>
      <c r="R23" s="2"/>
    </row>
    <row r="24" spans="4:18" ht="12.75">
      <c r="D24" s="4"/>
      <c r="Q24" s="2"/>
      <c r="R24" s="2"/>
    </row>
    <row r="25" spans="17:18" ht="12.75">
      <c r="Q25" s="2"/>
      <c r="R25" s="2"/>
    </row>
    <row r="26" spans="17:18" ht="12.75">
      <c r="Q26" s="2"/>
      <c r="R26" s="2"/>
    </row>
    <row r="27" spans="17:18" ht="12.75">
      <c r="Q27" s="2"/>
      <c r="R27" s="2"/>
    </row>
    <row r="28" spans="17:18" ht="12.75">
      <c r="Q28" s="2"/>
      <c r="R28" s="2"/>
    </row>
    <row r="29" spans="17:18" ht="12.75">
      <c r="Q29" s="2"/>
      <c r="R29" s="2"/>
    </row>
    <row r="30" spans="17:18" ht="12.75">
      <c r="Q30" s="2"/>
      <c r="R30" s="2"/>
    </row>
    <row r="31" spans="17:18" ht="12.75">
      <c r="Q31" s="2"/>
      <c r="R31" s="2"/>
    </row>
    <row r="32" spans="17:18" ht="12.75">
      <c r="Q32" s="2"/>
      <c r="R32" s="2"/>
    </row>
    <row r="33" spans="17:18" ht="12.75">
      <c r="Q33" s="2"/>
      <c r="R33" s="2"/>
    </row>
    <row r="34" spans="17:18" ht="12.75">
      <c r="Q34" s="2"/>
      <c r="R34" s="2"/>
    </row>
    <row r="35" spans="17:18" ht="12.75">
      <c r="Q35" s="2"/>
      <c r="R35" s="2"/>
    </row>
    <row r="36" spans="17:18" ht="12.75">
      <c r="Q36" s="2"/>
      <c r="R36" s="2"/>
    </row>
    <row r="37" spans="17:18" ht="12.75">
      <c r="Q37" s="2"/>
      <c r="R37" s="2"/>
    </row>
    <row r="38" spans="17:18" ht="12.75">
      <c r="Q38" s="2"/>
      <c r="R38" s="2"/>
    </row>
    <row r="39" spans="17:18" ht="12.75">
      <c r="Q39" s="2"/>
      <c r="R39" s="2"/>
    </row>
    <row r="40" spans="17:18" ht="12.75">
      <c r="Q40" s="2"/>
      <c r="R40" s="2"/>
    </row>
    <row r="41" spans="17:18" ht="12.75">
      <c r="Q41" s="2"/>
      <c r="R41" s="2"/>
    </row>
    <row r="42" spans="17:18" ht="12.75">
      <c r="Q42" s="2"/>
      <c r="R42" s="2"/>
    </row>
    <row r="43" spans="17:18" ht="12.75">
      <c r="Q43" s="2"/>
      <c r="R43" s="2"/>
    </row>
    <row r="44" spans="17:18" ht="12.75">
      <c r="Q44" s="2"/>
      <c r="R44" s="2"/>
    </row>
    <row r="45" spans="17:18" ht="12.75">
      <c r="Q45" s="2"/>
      <c r="R45" s="2"/>
    </row>
    <row r="46" spans="17:18" ht="12.75">
      <c r="Q46" s="2"/>
      <c r="R46" s="2"/>
    </row>
    <row r="47" spans="17:18" ht="12.75">
      <c r="Q47" s="2"/>
      <c r="R47" s="2"/>
    </row>
    <row r="48" spans="17:18" ht="12.75">
      <c r="Q48" s="2"/>
      <c r="R48" s="2"/>
    </row>
    <row r="49" spans="17:18" ht="12.75">
      <c r="Q49" s="2"/>
      <c r="R49" s="2"/>
    </row>
    <row r="50" spans="17:18" ht="12.75">
      <c r="Q50" s="2"/>
      <c r="R50" s="2"/>
    </row>
    <row r="51" spans="17:18" ht="12.75">
      <c r="Q51" s="2"/>
      <c r="R51" s="2"/>
    </row>
    <row r="52" spans="17:18" ht="12.75">
      <c r="Q52" s="2"/>
      <c r="R52" s="2"/>
    </row>
    <row r="53" spans="17:18" ht="12.75">
      <c r="Q53" s="2"/>
      <c r="R53" s="2"/>
    </row>
    <row r="54" spans="17:18" ht="12.75">
      <c r="Q54" s="2"/>
      <c r="R54" s="2"/>
    </row>
    <row r="55" spans="17:18" ht="12.75">
      <c r="Q55" s="2"/>
      <c r="R55" s="2"/>
    </row>
    <row r="56" spans="17:18" ht="12.75">
      <c r="Q56" s="2"/>
      <c r="R56" s="2"/>
    </row>
    <row r="57" spans="17:18" ht="12.75">
      <c r="Q57" s="2"/>
      <c r="R57" s="2"/>
    </row>
    <row r="58" spans="17:18" ht="12.75">
      <c r="Q58" s="2"/>
      <c r="R58" s="2"/>
    </row>
  </sheetData>
  <mergeCells count="25">
    <mergeCell ref="B6:T6"/>
    <mergeCell ref="E10:P10"/>
    <mergeCell ref="A1:T1"/>
    <mergeCell ref="A2:T2"/>
    <mergeCell ref="A3:T3"/>
    <mergeCell ref="A5:T5"/>
    <mergeCell ref="A4:T4"/>
    <mergeCell ref="A7:T7"/>
    <mergeCell ref="S14:S15"/>
    <mergeCell ref="T14:T15"/>
    <mergeCell ref="B14:B15"/>
    <mergeCell ref="D14:D15"/>
    <mergeCell ref="E14:E15"/>
    <mergeCell ref="F14:F15"/>
    <mergeCell ref="G14:N14"/>
    <mergeCell ref="A11:T11"/>
    <mergeCell ref="A9:T9"/>
    <mergeCell ref="C14:C15"/>
    <mergeCell ref="Q14:Q15"/>
    <mergeCell ref="R14:R15"/>
    <mergeCell ref="O14:O15"/>
    <mergeCell ref="P14:P15"/>
    <mergeCell ref="A12:B12"/>
    <mergeCell ref="F12:T12"/>
    <mergeCell ref="A14:A15"/>
  </mergeCells>
  <printOptions/>
  <pageMargins left="0.1968503937007874" right="0" top="0.1968503937007874" bottom="0.1968503937007874" header="0" footer="0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K25"/>
  <sheetViews>
    <sheetView workbookViewId="0" topLeftCell="A1">
      <selection activeCell="C16" sqref="C16"/>
    </sheetView>
  </sheetViews>
  <sheetFormatPr defaultColWidth="9.140625" defaultRowHeight="12.75"/>
  <cols>
    <col min="1" max="1" width="6.57421875" style="17" customWidth="1"/>
    <col min="2" max="2" width="12.140625" style="17" customWidth="1"/>
    <col min="3" max="3" width="27.7109375" style="17" customWidth="1"/>
    <col min="4" max="4" width="33.140625" style="17" customWidth="1"/>
    <col min="5" max="5" width="14.8515625" style="17" customWidth="1"/>
    <col min="6" max="6" width="7.140625" style="17" customWidth="1"/>
    <col min="7" max="7" width="7.7109375" style="17" customWidth="1"/>
    <col min="8" max="8" width="10.00390625" style="17" bestFit="1" customWidth="1"/>
    <col min="9" max="9" width="6.28125" style="17" bestFit="1" customWidth="1"/>
    <col min="10" max="10" width="5.140625" style="17" bestFit="1" customWidth="1"/>
    <col min="11" max="11" width="9.140625" style="17" customWidth="1"/>
    <col min="12" max="16384" width="8.8515625" style="32" customWidth="1"/>
  </cols>
  <sheetData>
    <row r="1" spans="1:10" s="9" customFormat="1" ht="12.75">
      <c r="A1" s="258" t="s">
        <v>9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0" s="9" customFormat="1" ht="12.75" customHeight="1">
      <c r="A2" s="258" t="s">
        <v>26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0" s="9" customFormat="1" ht="12.75">
      <c r="A3" s="258" t="s">
        <v>44</v>
      </c>
      <c r="B3" s="258"/>
      <c r="C3" s="258"/>
      <c r="D3" s="258"/>
      <c r="E3" s="258"/>
      <c r="F3" s="258"/>
      <c r="G3" s="258"/>
      <c r="H3" s="258"/>
      <c r="I3" s="258"/>
      <c r="J3" s="258"/>
    </row>
    <row r="4" spans="1:9" s="9" customFormat="1" ht="12.75">
      <c r="A4" s="258" t="s">
        <v>40</v>
      </c>
      <c r="B4" s="258"/>
      <c r="C4" s="258"/>
      <c r="D4" s="258"/>
      <c r="E4" s="258"/>
      <c r="F4" s="258"/>
      <c r="G4" s="258"/>
      <c r="H4" s="258"/>
      <c r="I4" s="258"/>
    </row>
    <row r="5" s="9" customFormat="1" ht="12.75"/>
    <row r="6" spans="1:10" s="11" customFormat="1" ht="12.75" customHeight="1">
      <c r="A6" s="256" t="s">
        <v>123</v>
      </c>
      <c r="B6" s="256"/>
      <c r="C6" s="256"/>
      <c r="D6" s="256"/>
      <c r="E6" s="256"/>
      <c r="F6" s="256"/>
      <c r="G6" s="256"/>
      <c r="H6" s="256"/>
      <c r="I6" s="256"/>
      <c r="J6" s="256"/>
    </row>
    <row r="7" spans="1:10" s="11" customFormat="1" ht="12.75">
      <c r="A7" s="265" t="s">
        <v>45</v>
      </c>
      <c r="B7" s="265"/>
      <c r="C7" s="265"/>
      <c r="D7" s="265"/>
      <c r="E7" s="265"/>
      <c r="F7" s="265"/>
      <c r="G7" s="265"/>
      <c r="H7" s="265"/>
      <c r="I7" s="265"/>
      <c r="J7" s="265"/>
    </row>
    <row r="8" s="11" customFormat="1" ht="12.75"/>
    <row r="9" spans="1:11" s="31" customFormat="1" ht="12.75" customHeight="1">
      <c r="A9" s="248" t="s">
        <v>10</v>
      </c>
      <c r="B9" s="248"/>
      <c r="C9" s="248"/>
      <c r="D9" s="248"/>
      <c r="E9" s="248"/>
      <c r="F9" s="248"/>
      <c r="G9" s="248"/>
      <c r="H9" s="248"/>
      <c r="I9" s="248"/>
      <c r="J9" s="248"/>
      <c r="K9" s="11"/>
    </row>
    <row r="10" spans="1:11" s="31" customFormat="1" ht="12.75" customHeight="1">
      <c r="A10" s="248" t="s">
        <v>32</v>
      </c>
      <c r="B10" s="248"/>
      <c r="C10" s="248"/>
      <c r="D10" s="248"/>
      <c r="E10" s="248"/>
      <c r="F10" s="248"/>
      <c r="G10" s="248"/>
      <c r="H10" s="248"/>
      <c r="I10" s="248"/>
      <c r="J10" s="248"/>
      <c r="K10" s="11"/>
    </row>
    <row r="11" spans="1:11" s="31" customFormat="1" ht="12.75" customHeight="1">
      <c r="A11" s="257" t="s">
        <v>42</v>
      </c>
      <c r="B11" s="257"/>
      <c r="C11" s="33"/>
      <c r="D11" s="13"/>
      <c r="E11" s="14"/>
      <c r="F11" s="15"/>
      <c r="G11" s="15"/>
      <c r="I11" s="13"/>
      <c r="J11" s="13"/>
      <c r="K11" s="15"/>
    </row>
    <row r="12" spans="1:11" s="31" customFormat="1" ht="12.75">
      <c r="A12" s="18"/>
      <c r="B12" s="18"/>
      <c r="C12" s="18"/>
      <c r="D12" s="10"/>
      <c r="E12" s="44" t="s">
        <v>16</v>
      </c>
      <c r="F12" s="11"/>
      <c r="G12" s="11"/>
      <c r="H12" s="11"/>
      <c r="I12" s="11"/>
      <c r="J12" s="28"/>
      <c r="K12" s="11"/>
    </row>
    <row r="13" spans="1:11" s="31" customFormat="1" ht="7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39">
      <c r="A14" s="27" t="s">
        <v>12</v>
      </c>
      <c r="B14" s="27" t="s">
        <v>2</v>
      </c>
      <c r="C14" s="27" t="s">
        <v>0</v>
      </c>
      <c r="D14" s="27" t="s">
        <v>3</v>
      </c>
      <c r="E14" s="27" t="s">
        <v>1</v>
      </c>
      <c r="F14" s="26" t="s">
        <v>4</v>
      </c>
      <c r="G14" s="130" t="s">
        <v>5</v>
      </c>
      <c r="H14" s="130" t="s">
        <v>6</v>
      </c>
      <c r="I14" s="130" t="s">
        <v>7</v>
      </c>
      <c r="J14" s="26" t="s">
        <v>8</v>
      </c>
      <c r="K14" s="18"/>
    </row>
    <row r="15" spans="1:11" ht="54" customHeight="1">
      <c r="A15" s="234">
        <v>1</v>
      </c>
      <c r="B15" s="36">
        <v>37</v>
      </c>
      <c r="C15" s="90" t="s">
        <v>46</v>
      </c>
      <c r="D15" s="90" t="s">
        <v>95</v>
      </c>
      <c r="E15" s="105" t="s">
        <v>67</v>
      </c>
      <c r="F15" s="124">
        <v>0.12736111111111112</v>
      </c>
      <c r="G15" s="124">
        <v>0.1294212962962963</v>
      </c>
      <c r="H15" s="124">
        <f>G15-F15</f>
        <v>0.0020601851851851927</v>
      </c>
      <c r="I15" s="36">
        <v>4</v>
      </c>
      <c r="J15" s="36">
        <v>170</v>
      </c>
      <c r="K15" s="18"/>
    </row>
    <row r="16" spans="1:11" ht="45" customHeight="1">
      <c r="A16" s="234"/>
      <c r="B16" s="36">
        <v>31</v>
      </c>
      <c r="C16" s="90" t="s">
        <v>47</v>
      </c>
      <c r="D16" s="90" t="s">
        <v>48</v>
      </c>
      <c r="E16" s="105" t="s">
        <v>63</v>
      </c>
      <c r="F16" s="124">
        <v>0.12736111111111112</v>
      </c>
      <c r="G16" s="124">
        <v>0.12880787037037036</v>
      </c>
      <c r="H16" s="124">
        <f>G16-F16</f>
        <v>0.0014467592592592449</v>
      </c>
      <c r="I16" s="36">
        <v>3</v>
      </c>
      <c r="J16" s="36">
        <v>180</v>
      </c>
      <c r="K16" s="18"/>
    </row>
    <row r="17" spans="1:11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18"/>
    </row>
    <row r="18" spans="1:11" s="31" customFormat="1" ht="12.75">
      <c r="A18" s="9"/>
      <c r="B18" s="30"/>
      <c r="C18" s="30"/>
      <c r="D18" s="106"/>
      <c r="E18" s="107" t="s">
        <v>17</v>
      </c>
      <c r="F18" s="11"/>
      <c r="G18" s="11"/>
      <c r="H18" s="11"/>
      <c r="I18" s="11"/>
      <c r="J18" s="11"/>
      <c r="K18" s="11"/>
    </row>
    <row r="19" spans="1:11" ht="39">
      <c r="A19" s="27" t="s">
        <v>12</v>
      </c>
      <c r="B19" s="27" t="s">
        <v>2</v>
      </c>
      <c r="C19" s="27" t="s">
        <v>0</v>
      </c>
      <c r="D19" s="27" t="s">
        <v>3</v>
      </c>
      <c r="E19" s="27" t="s">
        <v>1</v>
      </c>
      <c r="F19" s="27" t="s">
        <v>4</v>
      </c>
      <c r="G19" s="150" t="s">
        <v>5</v>
      </c>
      <c r="H19" s="150" t="s">
        <v>6</v>
      </c>
      <c r="I19" s="150" t="s">
        <v>7</v>
      </c>
      <c r="J19" s="27" t="s">
        <v>8</v>
      </c>
      <c r="K19" s="18"/>
    </row>
    <row r="20" spans="1:11" ht="54.75" customHeight="1">
      <c r="A20" s="235">
        <v>2</v>
      </c>
      <c r="B20" s="150">
        <v>28</v>
      </c>
      <c r="C20" s="150" t="s">
        <v>70</v>
      </c>
      <c r="D20" s="150" t="s">
        <v>71</v>
      </c>
      <c r="E20" s="151" t="s">
        <v>72</v>
      </c>
      <c r="F20" s="152">
        <v>0.13177083333333334</v>
      </c>
      <c r="G20" s="152">
        <v>0.13302083333333334</v>
      </c>
      <c r="H20" s="152">
        <f>G20-F20</f>
        <v>0.0012500000000000011</v>
      </c>
      <c r="I20" s="27">
        <v>2</v>
      </c>
      <c r="J20" s="27">
        <v>190</v>
      </c>
      <c r="K20" s="18"/>
    </row>
    <row r="21" spans="1:11" ht="52.5">
      <c r="A21" s="236"/>
      <c r="B21" s="151">
        <v>34</v>
      </c>
      <c r="C21" s="150" t="s">
        <v>79</v>
      </c>
      <c r="D21" s="150" t="s">
        <v>78</v>
      </c>
      <c r="E21" s="151" t="s">
        <v>69</v>
      </c>
      <c r="F21" s="152">
        <v>0.13177083333333334</v>
      </c>
      <c r="G21" s="152">
        <v>0.13289351851851852</v>
      </c>
      <c r="H21" s="152">
        <f>G21-F21</f>
        <v>0.001122685185185185</v>
      </c>
      <c r="I21" s="27">
        <v>1</v>
      </c>
      <c r="J21" s="27">
        <v>200</v>
      </c>
      <c r="K21" s="18"/>
    </row>
    <row r="23" spans="3:5" ht="12.75">
      <c r="C23" s="17" t="s">
        <v>29</v>
      </c>
      <c r="E23" s="17" t="s">
        <v>31</v>
      </c>
    </row>
    <row r="25" spans="3:5" ht="12.75">
      <c r="C25" s="17" t="s">
        <v>39</v>
      </c>
      <c r="E25" s="17" t="s">
        <v>33</v>
      </c>
    </row>
  </sheetData>
  <mergeCells count="11">
    <mergeCell ref="A6:J6"/>
    <mergeCell ref="A2:J2"/>
    <mergeCell ref="A3:J3"/>
    <mergeCell ref="A1:J1"/>
    <mergeCell ref="A4:I4"/>
    <mergeCell ref="A15:A16"/>
    <mergeCell ref="A20:A21"/>
    <mergeCell ref="A11:B11"/>
    <mergeCell ref="A7:J7"/>
    <mergeCell ref="A10:J10"/>
    <mergeCell ref="A9:J9"/>
  </mergeCells>
  <printOptions/>
  <pageMargins left="0.1968503937007874" right="0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2012-09-06T13:14:02Z</cp:lastPrinted>
  <dcterms:created xsi:type="dcterms:W3CDTF">1996-10-08T23:32:33Z</dcterms:created>
  <dcterms:modified xsi:type="dcterms:W3CDTF">2012-09-07T06:40:08Z</dcterms:modified>
  <cp:category/>
  <cp:version/>
  <cp:contentType/>
  <cp:contentStatus/>
</cp:coreProperties>
</file>