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30" windowHeight="11520" tabRatio="866" activeTab="0"/>
  </bookViews>
  <sheets>
    <sheet name="Длинная гонка мл" sheetId="1" r:id="rId1"/>
    <sheet name="Длинная гонка мл (2)" sheetId="2" r:id="rId2"/>
    <sheet name="Длинная гонка Ж" sheetId="3" r:id="rId3"/>
    <sheet name="Сводный МЛ" sheetId="4" r:id="rId4"/>
    <sheet name="Сводный Ж" sheetId="5" r:id="rId5"/>
  </sheets>
  <definedNames>
    <definedName name="_xlfn.IFERROR" hidden="1">#NAME?</definedName>
    <definedName name="_xlfn.RANK.EQ" hidden="1">#NAME?</definedName>
    <definedName name="_xlnm._FilterDatabase" localSheetId="2" hidden="1">'Длинная гонка Ж'!$A$9:$R$14</definedName>
    <definedName name="_xlnm._FilterDatabase" localSheetId="1" hidden="1">'Длинная гонка мл (2)'!$A$7:$R$48</definedName>
    <definedName name="_xlnm.Print_Area" localSheetId="2">'Длинная гонка Ж'!$A$1:$R$19</definedName>
    <definedName name="_xlnm.Print_Area" localSheetId="0">'Длинная гонка мл'!$A$1:$R$25</definedName>
    <definedName name="_xlnm.Print_Area" localSheetId="1">'Длинная гонка мл (2)'!$A$1:$R$14</definedName>
    <definedName name="_xlnm.Print_Area" localSheetId="4">'Сводный Ж'!$A$1:$O$19</definedName>
    <definedName name="_xlnm.Print_Area" localSheetId="3">'Сводный МЛ'!$A$1:$O$27</definedName>
  </definedNames>
  <calcPr calcMode="manual" fullCalcOnLoad="1"/>
</workbook>
</file>

<file path=xl/sharedStrings.xml><?xml version="1.0" encoding="utf-8"?>
<sst xmlns="http://schemas.openxmlformats.org/spreadsheetml/2006/main" count="259" uniqueCount="109">
  <si>
    <t>ФЕДЕРАЦИЯ РАФТИНГА РОССИИ</t>
  </si>
  <si>
    <t>Федерация рафтинга Краснодарского края</t>
  </si>
  <si>
    <t>№</t>
  </si>
  <si>
    <t>Состав</t>
  </si>
  <si>
    <t>Место</t>
  </si>
  <si>
    <t>№ Команды</t>
  </si>
  <si>
    <t>№ Команд ы</t>
  </si>
  <si>
    <t>Название Команды</t>
  </si>
  <si>
    <t>Район</t>
  </si>
  <si>
    <t>Слалом</t>
  </si>
  <si>
    <t>Длинная гонка</t>
  </si>
  <si>
    <t xml:space="preserve">Штрафы </t>
  </si>
  <si>
    <t xml:space="preserve">Время штрафа </t>
  </si>
  <si>
    <t xml:space="preserve">общее время </t>
  </si>
  <si>
    <t>Многоборье</t>
  </si>
  <si>
    <t xml:space="preserve">Квалификация </t>
  </si>
  <si>
    <t>Очки</t>
  </si>
  <si>
    <t>Паралельный спринт</t>
  </si>
  <si>
    <t>Сумма очков</t>
  </si>
  <si>
    <t>Занятое</t>
  </si>
  <si>
    <t xml:space="preserve"> место</t>
  </si>
  <si>
    <t>Квалификационный</t>
  </si>
  <si>
    <t>заезд</t>
  </si>
  <si>
    <t>Параллельный спринт</t>
  </si>
  <si>
    <t>%</t>
  </si>
  <si>
    <t>Время старта</t>
  </si>
  <si>
    <t>Время финиша</t>
  </si>
  <si>
    <t>Время работы на дистанции</t>
  </si>
  <si>
    <t>Алтай-Рафт СДЮШОР ГАГУ</t>
  </si>
  <si>
    <t>Республика Алтай</t>
  </si>
  <si>
    <t>Кивиниеми 1</t>
  </si>
  <si>
    <t>г. Санкт-Петербург</t>
  </si>
  <si>
    <t>Кивиниеми 2</t>
  </si>
  <si>
    <t>Горно-Алтайски государственный университет (Основной)</t>
  </si>
  <si>
    <t>Красноярский край</t>
  </si>
  <si>
    <t>Штурм</t>
  </si>
  <si>
    <t>Белгородская область</t>
  </si>
  <si>
    <t>Ансельма</t>
  </si>
  <si>
    <t>Рязанская область</t>
  </si>
  <si>
    <t>СпортТур</t>
  </si>
  <si>
    <t>Томск-Одиссей</t>
  </si>
  <si>
    <t>Томская область</t>
  </si>
  <si>
    <t>Енисеюшка, ТСК "Ирбис", КГАУ "ЦСП "АЛВС" г. Красноярск</t>
  </si>
  <si>
    <t>Балтийский берег - 2, ГБОУ "Балтийский берег" СДЮСШОР</t>
  </si>
  <si>
    <t>Балтийский берег, ГБОУ "Балтийский берег", СДЮСШОР</t>
  </si>
  <si>
    <t>ЧЕМПИОНАТ РОССИИ ПО РАФТИНГУ</t>
  </si>
  <si>
    <t>Группа Мужчины</t>
  </si>
  <si>
    <t>р. Белая, пос. Хамышки, Республика Адыгея</t>
  </si>
  <si>
    <t>Главный секретарь</t>
  </si>
  <si>
    <t>Штутина М.В., ССВК, Санкт-Петербург</t>
  </si>
  <si>
    <t>Главный судья</t>
  </si>
  <si>
    <t>Карьянов П.В., ССВК, Краснодарский край</t>
  </si>
  <si>
    <t>Малахова Вера Олеговна,Остапенко Надежда Владимировна,Дядюченко Александра Сергеевна,Ероменко Надежда Владимировна</t>
  </si>
  <si>
    <t>Группа Женщины</t>
  </si>
  <si>
    <t>-</t>
  </si>
  <si>
    <t>Тимофеева Валерия Юрьевна,Аршинова Анастасия Максимовна,Хаустова Вероника Игоревна,Зотова Анастасия Сергеевна</t>
  </si>
  <si>
    <t>Кожанова Екатерина Александровна,Кожанова Валентина Юрьевна,Чугунова Тамара Александровна,Эрдман Маргарита Дмитриевна</t>
  </si>
  <si>
    <t>24 АПРЕЛЯ - 2 МАЯ 2017 год</t>
  </si>
  <si>
    <t>щ</t>
  </si>
  <si>
    <t>пос. Хамышки, р.Белая</t>
  </si>
  <si>
    <t>R-4 женщины</t>
  </si>
  <si>
    <t>Белянкина Наталья Павловна,Гришанина Оксана Сергеевна,Губаненкова Анастасия Сергеевна,Фомина Полина Эдуардовна</t>
  </si>
  <si>
    <t>Якунина Нина Владимировна,Борисова Елена Григорьевна,Ларькина Юлия Олеговна,Морозова Наталья Константиновна,Власова Светлана Александровна</t>
  </si>
  <si>
    <t>Попыхова Наталья Александровна,Ольшевская Евгения Павловна,Малютина Елизавета Евгеньевна,Афонина Дарья Сергеевна</t>
  </si>
  <si>
    <t>Протокол предварительных результатов
Длинная гонка</t>
  </si>
  <si>
    <t>Горно-Алтайски государственный университет -2</t>
  </si>
  <si>
    <t>Ермак - 2 СДЮСШОР "Спутник", КГАУ "ЦСП "АЛВС" г. Красноярск</t>
  </si>
  <si>
    <t>Ермак - 1 СДЮСШОР "Спутник", КГАУ "ЦСП "АЛВС" г. Красноярск</t>
  </si>
  <si>
    <t>Ермак - девушки СДЮСШОР "Спутник", КГАУ "ЦСП "АЛВС" г. Красноярск</t>
  </si>
  <si>
    <t>Класс судов R6</t>
  </si>
  <si>
    <t>Лабанов Сергей Сергеевич,Амосов Вячеслав Андреевич,Меновщиков Виктор Дмитриевич,Тугарев Игорь Юрьевич,Боровков Дмитрий Павлович,Лебедев Денис Русланович</t>
  </si>
  <si>
    <t>Дудко Петр Анатольевич,Носков Артем Валерьевич,Реди Матвей Викторович,Хамищенко Денис Николаевич,Князев Алексей Сергеевич,Малышев Евгений Александрович</t>
  </si>
  <si>
    <t>Алутин Даниил,Литвяков Виктор,Жиленков Виталий,Горбатюк Данил,Котовщиков Сергей,Борисенко Максим,</t>
  </si>
  <si>
    <t>Курдов Олег Михайлович,Коротчин Роман Вячеславович,Рябев Евгений Геннадьевич,Тайлаков Сергей Анатольевич,Круглов Олег Владимирович,Осипенко Владислав Егорович</t>
  </si>
  <si>
    <t>Андреев Андрей Николаевич,Грызлов Павел Сергеевич,Грызлов Илья Сергеевич,Шумаев Артем Алексеевич,Гончаров Сергей Вячеславович,Малышев Роман Александрович</t>
  </si>
  <si>
    <t>Попыхова Наталья Александровна,Булыгина Юлия Евгеньевна,Ольшевская Евгения Павловна,Малютина Елизавета Евгеньевна,Афонина Дарья Сергеевна,Чернова Наталья Алексеевна</t>
  </si>
  <si>
    <t>Тебеков Айас Владимирович,Андронов Андрей Петрович,Талпа Кирилл Васильевич,Кудрявцев Павел Андреевич,Ковязин Андрей Александрович,Акчин Дмитрий Ильич</t>
  </si>
  <si>
    <t>29 апреля - 2 мая 2017 года</t>
  </si>
  <si>
    <t>Министерство физической культуры и спорта Российской Федерации
Общероссийская общественная организация «Федерация рафтинга России»
Федерация рафтинга Краснодарского края
Комитет Республики Адыгея по физической культуре и спорту</t>
  </si>
  <si>
    <t>Буньков Антон,Ветров Виталий,Кречетов Виктор,Козич Владимир,Квятковский Станислав,Казанский Владимир</t>
  </si>
  <si>
    <t>Альдашев Адар Юрьевич,Хабаров Дмитрий Александрович,Соколов Илья Сергеевич,Яймин Армис Максимович,Свиридов Евгений Александрович,Усманов Исмоил Ходжа Мурадович</t>
  </si>
  <si>
    <t>Полянский Егор Александрович,Шимко Алексей Эдуардович,Иванов Леонид Александрович,Сенькин Станислав Владимирович,Личкун Леонид Андреевич</t>
  </si>
  <si>
    <t>Бахвалов Евгений Денисович,Гусев Константин Валерьевич,Тимаков Дмитрий Сергеевич,Азанов Дмитрий Александрович,Говер Егор Павлович,Николаев Никита Владимирович</t>
  </si>
  <si>
    <t>Ляхов Александр Юрьевич,Морозов Алексей Константинович,Якунин Алексей Владимирович,Пантелеев Станислав Александрович,Гусев Андрей Борисович, Викулин Вадим</t>
  </si>
  <si>
    <t>Алутин Даниил,Литвяков Виктор,Жиленков Виталий,Горбатюк Данил,Котовщиков Сергей,Борисенко Максим</t>
  </si>
  <si>
    <t>Субъект РФ</t>
  </si>
  <si>
    <t>2 МАЯ 2017 год</t>
  </si>
  <si>
    <t>Кожанова Екатерина Алексеевна,Кожанова Валентина Юрьевна,Чугунова Тамара Александровна,Эрдман Маргарита Дмитриевна,Тимофеева Валерия Юрьевна,Хаустова Вероника Игоревна</t>
  </si>
  <si>
    <t>Малахова Вера Олеговна,Остапенко Надежда Владимировна,Дядюченко Александра Сергеевна,Ероменко Анастасия Владимировна,Полумыскина Мария Александровна,Стернат Лана Станиславовна</t>
  </si>
  <si>
    <t>Белянкина Наталья Павловна,Гришанина Оксана Сергеевна,Губаненкова Анастасия Сергеевна,Фомина Полина Эдуардовна,Костюченко Алина Владимировна,Наумова Анна Сергеевна</t>
  </si>
  <si>
    <t>Якунина Нина Владимировна,Борисова Елена Григорьевна,Ларькина Юлия Олеговна,Морозова Наталья Константиновна,Двойнина Татьяна Николаевна,Шиманская Мария Валерьевна,Баранова Ирина Александровна</t>
  </si>
  <si>
    <t>не стартовал</t>
  </si>
  <si>
    <t>ИТОГОВЫЙ ПРОТОКОЛ</t>
  </si>
  <si>
    <t>ПРОТОКОЛ РЕЗУЛЬТАТОВ</t>
  </si>
  <si>
    <t/>
  </si>
  <si>
    <t>Тебеков Айас Владимирович,Андронов Андрей Петрович,Талпа Кирилл Васильевич,Кудрявцев Павел Андреевич,Ковязин Андрей Александрович,Акчин Дмитрий Ильич,</t>
  </si>
  <si>
    <t>Буньков Антон,Ветров Виталий,Кречетов Виктор,Козич Владимир,Квятковский Станислав,Зубов Дмитрий,Казанский Владимир</t>
  </si>
  <si>
    <t>Дудко Петр Анатольевич,Носков Артем Валерьевич,Реди Матвей Викторович,Хамищенко Денис Николаевич,Князев Алексей Сергеевич,Малышев Евгений Александрович,Каменев Денис Дмитриевич</t>
  </si>
  <si>
    <t>Альдашев Адар Юрьевич,Хабаров Дмитрий Александрович,Соколов Илья Сергеевич,Яймин Армис Максимович,Свиридов Евгений Александрович,Усманов Исмоил Ходжа Мурадович,</t>
  </si>
  <si>
    <t>Андреев Андрей Николаевич,Грызлов Павел Сергеевич,Грызлов Илья Сергеевич,Шумаев Артем Алексеевич,Гончаров Сергей Вячеславович,Малышев Роман Александрович,Стрельцов Виктор Владимирович</t>
  </si>
  <si>
    <t>Курдов Олег Михайлович,Коротчин Роман Вячеславович,Рябев Евгений Геннадьевич,Тайлаков Сергей Анатольевич,Круглов Олег Владимирович,Осипенко Владислав Егорович,Витвицкий Алексей Антонович</t>
  </si>
  <si>
    <t>Лабанов Сергей Сергеевич,Амосов Вячеслав Андреевич,Меновщиков Виктор Дмитриевич,Тугарев Игорь Юрьевич,Боровков Дмитрий Павлович,Лебедев Денис Русланович,Меновщиков Леонид Викторович</t>
  </si>
  <si>
    <t>Полянский Егор Александрович,Шимко Алексей Эдуардович,Иванов Леонид Александрович,Сенькин Станислав Владимирович,Поляков Арсений Александрович,Личкун Леонид Андреевич,Киселёв Георгий Сергеевич</t>
  </si>
  <si>
    <t>Бахвалов Евгений Денисович,Гусев Константин Валерьевич,Тимаков Дмитрий Сергеевич,Азанов Дмитрий Александрович,Говер Егор Павлович,Николаев Никита Владимирович,Аверков Сергей Игоревич</t>
  </si>
  <si>
    <t>Ляхов Александр Юрьевич,Морозов Алексей Константинович,Якунин Алексей Владимирович,Пантелеев Станислав Александрович,Гусев Андрей Борисович,Косульников Сергей Станиславович,Викулин Вадим Анатольевич</t>
  </si>
  <si>
    <t>Кожанова Екатерина Алексеевна,Кожанова Валентина Юрьевна,Чугунова Тамара Александровна,Эрдман Маргарита Дмитриевна,Тимофеева Валерия Юрьевна,Хаустова Вероника Игоревна,Зотова Анастасия Сергеевна</t>
  </si>
  <si>
    <t>Малахова Вера Олеговна,Остапенко Надежда Владимировна,Дядюченко Александра Сергеевна,Ероменко Анастасия Владимировна,Полумыскина Мария Александровна,Стернат Лана Станиславовна,</t>
  </si>
  <si>
    <t>Белянкина Наталья Павловна,Гришанина Оксана Сергеевна,Губаненкова Анастасия Сергеевна,Фомина Полина Эдуардовна,Костюченко Алина Владимировна,Наумова Анна Сергеевна,Костюченко Ксения Владимировна</t>
  </si>
  <si>
    <t>Попыхова Наталья Александровна,Булыгина Юлия Евгеньевна,Ольшевская Евгения Павловна,Малютина Елизавета Евгеньевна,Афонина Дарья Сергеевна,Чернова Наталья Алексеевна,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</si>
</sst>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:mm:ss.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2"/>
    </font>
    <font>
      <i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 Cyr"/>
      <family val="0"/>
    </font>
    <font>
      <sz val="16"/>
      <color indexed="8"/>
      <name val="Calibri"/>
      <family val="2"/>
    </font>
    <font>
      <sz val="16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8"/>
      <name val="Calibri"/>
      <family val="2"/>
    </font>
    <font>
      <b/>
      <sz val="18"/>
      <name val="Arial Cyr"/>
      <family val="2"/>
    </font>
    <font>
      <i/>
      <sz val="18"/>
      <name val="Arial Cyr"/>
      <family val="2"/>
    </font>
    <font>
      <i/>
      <sz val="18"/>
      <name val="Arial"/>
      <family val="2"/>
    </font>
    <font>
      <sz val="18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  <font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164" fontId="62" fillId="0" borderId="0" xfId="0" applyNumberFormat="1" applyFont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0" fillId="0" borderId="10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63" fillId="0" borderId="11" xfId="0" applyFont="1" applyBorder="1" applyAlignment="1">
      <alignment horizontal="justify" vertical="center" wrapText="1"/>
    </xf>
    <xf numFmtId="0" fontId="63" fillId="0" borderId="12" xfId="0" applyFont="1" applyBorder="1" applyAlignment="1">
      <alignment horizontal="justify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15" fillId="0" borderId="0" xfId="0" applyFont="1" applyFill="1" applyBorder="1" applyAlignment="1">
      <alignment vertical="center" wrapText="1"/>
    </xf>
    <xf numFmtId="0" fontId="64" fillId="0" borderId="10" xfId="0" applyFont="1" applyBorder="1" applyAlignment="1">
      <alignment horizontal="left" vertical="center" wrapText="1"/>
    </xf>
    <xf numFmtId="0" fontId="62" fillId="0" borderId="0" xfId="0" applyNumberFormat="1" applyFont="1" applyBorder="1" applyAlignment="1">
      <alignment horizontal="center"/>
    </xf>
    <xf numFmtId="0" fontId="63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/>
    </xf>
    <xf numFmtId="0" fontId="66" fillId="33" borderId="10" xfId="0" applyFont="1" applyFill="1" applyBorder="1" applyAlignment="1">
      <alignment horizontal="center" vertical="center" wrapText="1"/>
    </xf>
    <xf numFmtId="45" fontId="66" fillId="0" borderId="10" xfId="0" applyNumberFormat="1" applyFont="1" applyBorder="1" applyAlignment="1">
      <alignment horizontal="center"/>
    </xf>
    <xf numFmtId="1" fontId="66" fillId="0" borderId="10" xfId="0" applyNumberFormat="1" applyFont="1" applyBorder="1" applyAlignment="1">
      <alignment horizontal="center"/>
    </xf>
    <xf numFmtId="45" fontId="13" fillId="0" borderId="10" xfId="0" applyNumberFormat="1" applyFont="1" applyFill="1" applyBorder="1" applyAlignment="1">
      <alignment horizontal="center" wrapText="1"/>
    </xf>
    <xf numFmtId="0" fontId="66" fillId="0" borderId="10" xfId="0" applyFont="1" applyBorder="1" applyAlignment="1">
      <alignment/>
    </xf>
    <xf numFmtId="0" fontId="67" fillId="0" borderId="0" xfId="0" applyFont="1" applyBorder="1" applyAlignment="1">
      <alignment horizontal="left" vertical="center"/>
    </xf>
    <xf numFmtId="45" fontId="6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 wrapText="1"/>
    </xf>
    <xf numFmtId="0" fontId="66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/>
    </xf>
    <xf numFmtId="165" fontId="6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66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164" fontId="66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63" fillId="0" borderId="16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0" fillId="0" borderId="0" xfId="0" applyBorder="1" applyAlignment="1">
      <alignment wrapText="1"/>
    </xf>
    <xf numFmtId="0" fontId="6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165" fontId="66" fillId="0" borderId="10" xfId="0" applyNumberFormat="1" applyFont="1" applyBorder="1" applyAlignment="1">
      <alignment horizontal="center"/>
    </xf>
    <xf numFmtId="165" fontId="13" fillId="0" borderId="10" xfId="0" applyNumberFormat="1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65" fillId="0" borderId="17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left" vertical="center" wrapText="1"/>
    </xf>
    <xf numFmtId="45" fontId="66" fillId="0" borderId="17" xfId="0" applyNumberFormat="1" applyFont="1" applyBorder="1" applyAlignment="1">
      <alignment horizontal="center"/>
    </xf>
    <xf numFmtId="1" fontId="66" fillId="0" borderId="17" xfId="0" applyNumberFormat="1" applyFont="1" applyBorder="1" applyAlignment="1">
      <alignment horizontal="center"/>
    </xf>
    <xf numFmtId="45" fontId="13" fillId="0" borderId="17" xfId="0" applyNumberFormat="1" applyFont="1" applyFill="1" applyBorder="1" applyAlignment="1">
      <alignment horizontal="center" wrapText="1"/>
    </xf>
    <xf numFmtId="0" fontId="66" fillId="0" borderId="17" xfId="0" applyFont="1" applyBorder="1" applyAlignment="1">
      <alignment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165" fontId="66" fillId="0" borderId="0" xfId="0" applyNumberFormat="1" applyFont="1" applyBorder="1" applyAlignment="1">
      <alignment horizontal="center"/>
    </xf>
    <xf numFmtId="1" fontId="66" fillId="0" borderId="0" xfId="0" applyNumberFormat="1" applyFont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 vertical="center"/>
    </xf>
    <xf numFmtId="45" fontId="66" fillId="0" borderId="0" xfId="0" applyNumberFormat="1" applyFont="1" applyBorder="1" applyAlignment="1">
      <alignment horizontal="center"/>
    </xf>
    <xf numFmtId="45" fontId="13" fillId="0" borderId="0" xfId="0" applyNumberFormat="1" applyFont="1" applyFill="1" applyBorder="1" applyAlignment="1">
      <alignment horizontal="center" wrapText="1"/>
    </xf>
    <xf numFmtId="0" fontId="62" fillId="0" borderId="10" xfId="0" applyFont="1" applyBorder="1" applyAlignment="1">
      <alignment horizontal="center" vertical="center" wrapText="1"/>
    </xf>
    <xf numFmtId="1" fontId="66" fillId="0" borderId="10" xfId="0" applyNumberFormat="1" applyFont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6" fillId="0" borderId="0" xfId="0" applyNumberFormat="1" applyFont="1" applyBorder="1" applyAlignment="1">
      <alignment horizontal="center" wrapText="1"/>
    </xf>
    <xf numFmtId="0" fontId="66" fillId="0" borderId="0" xfId="0" applyFont="1" applyBorder="1" applyAlignment="1">
      <alignment wrapText="1"/>
    </xf>
    <xf numFmtId="0" fontId="68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/>
    </xf>
    <xf numFmtId="0" fontId="68" fillId="0" borderId="0" xfId="0" applyNumberFormat="1" applyFont="1" applyBorder="1" applyAlignment="1">
      <alignment horizontal="center" wrapText="1"/>
    </xf>
    <xf numFmtId="0" fontId="68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63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/>
    </xf>
    <xf numFmtId="165" fontId="6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55" applyFont="1" applyFill="1" applyAlignment="1">
      <alignment horizontal="center" vertical="center" wrapText="1"/>
      <protection/>
    </xf>
    <xf numFmtId="0" fontId="24" fillId="0" borderId="0" xfId="55" applyFont="1" applyFill="1" applyAlignment="1">
      <alignment horizontal="right" vertical="center"/>
      <protection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59" applyNumberFormat="1" applyFont="1" applyFill="1" applyBorder="1" applyAlignment="1">
      <alignment horizontal="center" vertical="center" wrapText="1"/>
    </xf>
    <xf numFmtId="0" fontId="2" fillId="0" borderId="0" xfId="59" applyNumberFormat="1" applyFont="1" applyFill="1" applyBorder="1" applyAlignment="1">
      <alignment horizontal="center" vertical="center" wrapText="1"/>
    </xf>
    <xf numFmtId="0" fontId="24" fillId="0" borderId="0" xfId="59" applyNumberFormat="1" applyFont="1" applyFill="1" applyAlignment="1">
      <alignment horizontal="right" vertical="center"/>
    </xf>
    <xf numFmtId="0" fontId="60" fillId="0" borderId="10" xfId="59" applyNumberFormat="1" applyFont="1" applyBorder="1" applyAlignment="1">
      <alignment horizontal="center" vertical="center"/>
    </xf>
    <xf numFmtId="0" fontId="60" fillId="0" borderId="10" xfId="59" applyNumberFormat="1" applyFont="1" applyBorder="1" applyAlignment="1">
      <alignment horizontal="center" vertical="center" wrapText="1"/>
    </xf>
    <xf numFmtId="0" fontId="0" fillId="0" borderId="10" xfId="59" applyNumberFormat="1" applyFont="1" applyBorder="1" applyAlignment="1">
      <alignment wrapText="1"/>
    </xf>
    <xf numFmtId="0" fontId="68" fillId="0" borderId="10" xfId="59" applyNumberFormat="1" applyFont="1" applyBorder="1" applyAlignment="1">
      <alignment horizontal="center" vertical="center" wrapText="1"/>
    </xf>
    <xf numFmtId="0" fontId="66" fillId="0" borderId="10" xfId="59" applyNumberFormat="1" applyFont="1" applyBorder="1" applyAlignment="1">
      <alignment horizontal="center" vertical="center" wrapText="1"/>
    </xf>
    <xf numFmtId="0" fontId="64" fillId="0" borderId="10" xfId="59" applyNumberFormat="1" applyFont="1" applyBorder="1" applyAlignment="1">
      <alignment horizontal="left" vertical="center" wrapText="1"/>
    </xf>
    <xf numFmtId="0" fontId="65" fillId="0" borderId="10" xfId="59" applyNumberFormat="1" applyFont="1" applyBorder="1" applyAlignment="1">
      <alignment horizontal="center" vertical="center" wrapText="1"/>
    </xf>
    <xf numFmtId="0" fontId="0" fillId="0" borderId="0" xfId="59" applyNumberFormat="1" applyFont="1" applyBorder="1" applyAlignment="1">
      <alignment wrapText="1"/>
    </xf>
    <xf numFmtId="0" fontId="61" fillId="0" borderId="0" xfId="59" applyNumberFormat="1" applyFont="1" applyBorder="1" applyAlignment="1">
      <alignment horizontal="center" vertical="center" wrapText="1"/>
    </xf>
    <xf numFmtId="0" fontId="66" fillId="0" borderId="0" xfId="59" applyNumberFormat="1" applyFont="1" applyBorder="1" applyAlignment="1">
      <alignment horizontal="center" vertical="center" wrapText="1"/>
    </xf>
    <xf numFmtId="0" fontId="64" fillId="0" borderId="0" xfId="59" applyNumberFormat="1" applyFont="1" applyBorder="1" applyAlignment="1">
      <alignment horizontal="left" vertical="center" wrapText="1"/>
    </xf>
    <xf numFmtId="0" fontId="66" fillId="0" borderId="0" xfId="59" applyNumberFormat="1" applyFont="1" applyBorder="1" applyAlignment="1">
      <alignment horizontal="center" wrapText="1"/>
    </xf>
    <xf numFmtId="0" fontId="66" fillId="0" borderId="0" xfId="59" applyNumberFormat="1" applyFont="1" applyBorder="1" applyAlignment="1">
      <alignment wrapText="1"/>
    </xf>
    <xf numFmtId="0" fontId="66" fillId="0" borderId="0" xfId="59" applyNumberFormat="1" applyFont="1" applyBorder="1" applyAlignment="1">
      <alignment horizontal="center"/>
    </xf>
    <xf numFmtId="0" fontId="69" fillId="0" borderId="0" xfId="59" applyNumberFormat="1" applyFont="1" applyBorder="1" applyAlignment="1">
      <alignment horizontal="center" vertical="center"/>
    </xf>
    <xf numFmtId="0" fontId="0" fillId="0" borderId="0" xfId="59" applyNumberFormat="1" applyFont="1" applyAlignment="1">
      <alignment/>
    </xf>
    <xf numFmtId="0" fontId="68" fillId="0" borderId="0" xfId="59" applyNumberFormat="1" applyFont="1" applyBorder="1" applyAlignment="1">
      <alignment horizontal="left" vertical="center"/>
    </xf>
    <xf numFmtId="0" fontId="68" fillId="0" borderId="0" xfId="59" applyNumberFormat="1" applyFont="1" applyBorder="1" applyAlignment="1">
      <alignment/>
    </xf>
    <xf numFmtId="0" fontId="71" fillId="0" borderId="0" xfId="59" applyNumberFormat="1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_короткая СЮТУР В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54"/>
  <sheetViews>
    <sheetView tabSelected="1" zoomScale="55" zoomScaleNormal="55" zoomScalePageLayoutView="0" workbookViewId="0" topLeftCell="A1">
      <selection activeCell="B1" sqref="B1:R1"/>
    </sheetView>
  </sheetViews>
  <sheetFormatPr defaultColWidth="9.140625" defaultRowHeight="15"/>
  <cols>
    <col min="1" max="1" width="7.00390625" style="0" customWidth="1"/>
    <col min="2" max="2" width="15.421875" style="0" customWidth="1"/>
    <col min="3" max="3" width="42.57421875" style="0" customWidth="1"/>
    <col min="4" max="4" width="19.57421875" style="0" customWidth="1"/>
    <col min="5" max="5" width="61.28125" style="0" customWidth="1"/>
    <col min="6" max="6" width="21.421875" style="0" customWidth="1"/>
    <col min="7" max="7" width="20.28125" style="0" customWidth="1"/>
    <col min="8" max="8" width="23.140625" style="0" customWidth="1"/>
    <col min="9" max="13" width="6.7109375" style="0" hidden="1" customWidth="1"/>
    <col min="14" max="14" width="10.140625" style="0" hidden="1" customWidth="1"/>
    <col min="15" max="15" width="18.140625" style="0" hidden="1" customWidth="1"/>
    <col min="16" max="16" width="19.8515625" style="0" hidden="1" customWidth="1"/>
    <col min="17" max="17" width="11.28125" style="0" bestFit="1" customWidth="1"/>
    <col min="19" max="19" width="9.140625" style="0" customWidth="1"/>
    <col min="20" max="20" width="6.140625" style="0" hidden="1" customWidth="1"/>
    <col min="21" max="21" width="7.421875" style="0" hidden="1" customWidth="1"/>
    <col min="22" max="28" width="9.140625" style="0" hidden="1" customWidth="1"/>
    <col min="29" max="30" width="9.140625" style="0" customWidth="1"/>
  </cols>
  <sheetData>
    <row r="1" spans="2:19" s="20" customFormat="1" ht="89.25" customHeight="1">
      <c r="B1" s="115" t="s">
        <v>78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03"/>
    </row>
    <row r="2" spans="2:19" s="20" customFormat="1" ht="30" customHeight="1">
      <c r="B2" s="116" t="s">
        <v>45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04"/>
    </row>
    <row r="3" spans="2:19" s="20" customFormat="1" ht="30" customHeight="1">
      <c r="B3" s="116" t="s">
        <v>69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04"/>
    </row>
    <row r="4" spans="2:19" s="20" customFormat="1" ht="30" customHeight="1">
      <c r="B4" s="117" t="s">
        <v>46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05"/>
    </row>
    <row r="5" spans="2:19" s="20" customFormat="1" ht="12" customHeight="1">
      <c r="B5" s="10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41"/>
      <c r="R5" s="65"/>
      <c r="S5" s="65"/>
    </row>
    <row r="6" spans="2:19" s="20" customFormat="1" ht="30" customHeight="1">
      <c r="B6" s="117" t="s">
        <v>93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05"/>
    </row>
    <row r="7" spans="1:29" s="20" customFormat="1" ht="27" customHeight="1" thickBot="1">
      <c r="A7" s="94"/>
      <c r="B7" s="117" t="s">
        <v>10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05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8" ht="21" customHeight="1">
      <c r="A8" s="93"/>
      <c r="B8" s="118" t="s">
        <v>86</v>
      </c>
      <c r="C8" s="118"/>
      <c r="D8" s="41"/>
      <c r="E8" s="41"/>
      <c r="F8" s="41"/>
      <c r="G8" s="119" t="s">
        <v>47</v>
      </c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5"/>
      <c r="T8" s="14">
        <v>1.15740740740741E-05</v>
      </c>
      <c r="V8" s="108" t="s">
        <v>19</v>
      </c>
      <c r="W8" s="17" t="s">
        <v>21</v>
      </c>
      <c r="X8" s="113" t="s">
        <v>23</v>
      </c>
      <c r="Y8" s="113" t="s">
        <v>9</v>
      </c>
      <c r="Z8" s="113" t="s">
        <v>10</v>
      </c>
      <c r="AA8" s="113" t="s">
        <v>24</v>
      </c>
      <c r="AB8" s="4"/>
    </row>
    <row r="9" spans="1:27" ht="47.25" customHeight="1" thickBot="1">
      <c r="A9" s="31" t="s">
        <v>2</v>
      </c>
      <c r="B9" s="31" t="s">
        <v>5</v>
      </c>
      <c r="C9" s="31" t="s">
        <v>7</v>
      </c>
      <c r="D9" s="31" t="s">
        <v>85</v>
      </c>
      <c r="E9" s="31" t="s">
        <v>3</v>
      </c>
      <c r="F9" s="31" t="s">
        <v>25</v>
      </c>
      <c r="G9" s="31" t="s">
        <v>26</v>
      </c>
      <c r="H9" s="31" t="s">
        <v>27</v>
      </c>
      <c r="I9" s="31">
        <v>1</v>
      </c>
      <c r="J9" s="31">
        <v>2</v>
      </c>
      <c r="K9" s="31">
        <v>3</v>
      </c>
      <c r="L9" s="31">
        <v>4</v>
      </c>
      <c r="M9" s="31">
        <v>5</v>
      </c>
      <c r="N9" s="31" t="s">
        <v>11</v>
      </c>
      <c r="O9" s="31" t="s">
        <v>12</v>
      </c>
      <c r="P9" s="31" t="s">
        <v>13</v>
      </c>
      <c r="Q9" s="31" t="s">
        <v>4</v>
      </c>
      <c r="R9" s="31" t="s">
        <v>16</v>
      </c>
      <c r="T9" s="3">
        <v>1</v>
      </c>
      <c r="U9" s="13"/>
      <c r="V9" s="16" t="s">
        <v>20</v>
      </c>
      <c r="W9" s="18" t="s">
        <v>22</v>
      </c>
      <c r="X9" s="114"/>
      <c r="Y9" s="114"/>
      <c r="Z9" s="114"/>
      <c r="AA9" s="114"/>
    </row>
    <row r="10" spans="1:27" ht="48" customHeight="1" thickBot="1">
      <c r="A10" s="67">
        <v>1</v>
      </c>
      <c r="B10" s="67">
        <v>40</v>
      </c>
      <c r="C10" s="67" t="s">
        <v>33</v>
      </c>
      <c r="D10" s="67" t="s">
        <v>29</v>
      </c>
      <c r="E10" s="109" t="s">
        <v>76</v>
      </c>
      <c r="F10" s="48">
        <v>0.04097222222222222</v>
      </c>
      <c r="G10" s="48">
        <v>0.05784016203703704</v>
      </c>
      <c r="H10" s="48">
        <v>0.016867939814814818</v>
      </c>
      <c r="I10" s="35"/>
      <c r="J10" s="35"/>
      <c r="K10" s="35"/>
      <c r="L10" s="35"/>
      <c r="M10" s="35"/>
      <c r="N10" s="35">
        <v>0</v>
      </c>
      <c r="O10" s="71">
        <v>0</v>
      </c>
      <c r="P10" s="70">
        <v>0.016867939814814818</v>
      </c>
      <c r="Q10" s="67">
        <v>1</v>
      </c>
      <c r="R10" s="30">
        <v>400</v>
      </c>
      <c r="T10" s="3">
        <v>2</v>
      </c>
      <c r="V10" s="19">
        <v>1</v>
      </c>
      <c r="W10" s="18">
        <v>100</v>
      </c>
      <c r="X10" s="18">
        <v>200</v>
      </c>
      <c r="Y10" s="18">
        <v>300</v>
      </c>
      <c r="Z10" s="18">
        <v>400</v>
      </c>
      <c r="AA10" s="18">
        <v>100</v>
      </c>
    </row>
    <row r="11" spans="1:27" ht="48" customHeight="1" thickBot="1">
      <c r="A11" s="67">
        <v>2</v>
      </c>
      <c r="B11" s="67">
        <v>14</v>
      </c>
      <c r="C11" s="67" t="s">
        <v>67</v>
      </c>
      <c r="D11" s="67" t="s">
        <v>34</v>
      </c>
      <c r="E11" s="109" t="s">
        <v>71</v>
      </c>
      <c r="F11" s="48">
        <v>0.04097222222222222</v>
      </c>
      <c r="G11" s="48">
        <v>0.05789525462962963</v>
      </c>
      <c r="H11" s="48">
        <v>0.01692303240740741</v>
      </c>
      <c r="I11" s="35"/>
      <c r="J11" s="35"/>
      <c r="K11" s="35"/>
      <c r="L11" s="35"/>
      <c r="M11" s="35"/>
      <c r="N11" s="35">
        <v>0</v>
      </c>
      <c r="O11" s="71">
        <v>0</v>
      </c>
      <c r="P11" s="70">
        <v>0.01692303240740741</v>
      </c>
      <c r="Q11" s="67">
        <v>2</v>
      </c>
      <c r="R11" s="30">
        <v>380</v>
      </c>
      <c r="T11" s="3">
        <v>3</v>
      </c>
      <c r="V11" s="19">
        <v>2</v>
      </c>
      <c r="W11" s="18">
        <v>95</v>
      </c>
      <c r="X11" s="18">
        <v>190</v>
      </c>
      <c r="Y11" s="18">
        <v>285</v>
      </c>
      <c r="Z11" s="18">
        <v>380</v>
      </c>
      <c r="AA11" s="18">
        <v>95</v>
      </c>
    </row>
    <row r="12" spans="1:27" ht="48" customHeight="1" thickBot="1">
      <c r="A12" s="67">
        <v>3</v>
      </c>
      <c r="B12" s="67">
        <v>43</v>
      </c>
      <c r="C12" s="28" t="s">
        <v>66</v>
      </c>
      <c r="D12" s="28" t="s">
        <v>34</v>
      </c>
      <c r="E12" s="109" t="s">
        <v>74</v>
      </c>
      <c r="F12" s="48">
        <v>0.05486111111111111</v>
      </c>
      <c r="G12" s="48">
        <v>0.07185439814814815</v>
      </c>
      <c r="H12" s="48">
        <v>0.016993287037037036</v>
      </c>
      <c r="I12" s="35"/>
      <c r="J12" s="35"/>
      <c r="K12" s="35"/>
      <c r="L12" s="35"/>
      <c r="M12" s="35"/>
      <c r="N12" s="35">
        <v>0</v>
      </c>
      <c r="O12" s="71">
        <v>0</v>
      </c>
      <c r="P12" s="70">
        <v>0.016993287037037036</v>
      </c>
      <c r="Q12" s="67">
        <v>3</v>
      </c>
      <c r="R12" s="30">
        <v>360</v>
      </c>
      <c r="T12" s="3">
        <v>4</v>
      </c>
      <c r="V12" s="19">
        <v>3</v>
      </c>
      <c r="W12" s="18">
        <v>90</v>
      </c>
      <c r="X12" s="18">
        <v>180</v>
      </c>
      <c r="Y12" s="18">
        <v>270</v>
      </c>
      <c r="Z12" s="18">
        <v>360</v>
      </c>
      <c r="AA12" s="18">
        <v>90</v>
      </c>
    </row>
    <row r="13" spans="1:27" ht="48" customHeight="1" thickBot="1">
      <c r="A13" s="67">
        <v>4</v>
      </c>
      <c r="B13" s="67">
        <v>19</v>
      </c>
      <c r="C13" s="67" t="s">
        <v>40</v>
      </c>
      <c r="D13" s="67" t="s">
        <v>41</v>
      </c>
      <c r="E13" s="109" t="s">
        <v>79</v>
      </c>
      <c r="F13" s="48">
        <v>0.04097222222222222</v>
      </c>
      <c r="G13" s="48">
        <v>0.05814074074074074</v>
      </c>
      <c r="H13" s="48">
        <v>0.01716851851851852</v>
      </c>
      <c r="I13" s="35"/>
      <c r="J13" s="35"/>
      <c r="K13" s="35"/>
      <c r="L13" s="35"/>
      <c r="M13" s="35"/>
      <c r="N13" s="35">
        <v>0</v>
      </c>
      <c r="O13" s="71">
        <v>0</v>
      </c>
      <c r="P13" s="70">
        <v>0.01716851851851852</v>
      </c>
      <c r="Q13" s="67">
        <v>4</v>
      </c>
      <c r="R13" s="30">
        <v>340</v>
      </c>
      <c r="T13" s="3">
        <v>5</v>
      </c>
      <c r="V13" s="19">
        <v>4</v>
      </c>
      <c r="W13" s="18">
        <v>85</v>
      </c>
      <c r="X13" s="18">
        <v>170</v>
      </c>
      <c r="Y13" s="18">
        <v>255</v>
      </c>
      <c r="Z13" s="18">
        <v>340</v>
      </c>
      <c r="AA13" s="18">
        <v>85</v>
      </c>
    </row>
    <row r="14" spans="1:27" ht="48" customHeight="1" thickBot="1">
      <c r="A14" s="67">
        <v>5</v>
      </c>
      <c r="B14" s="67">
        <v>42</v>
      </c>
      <c r="C14" s="28" t="s">
        <v>28</v>
      </c>
      <c r="D14" s="28" t="s">
        <v>29</v>
      </c>
      <c r="E14" s="109" t="s">
        <v>70</v>
      </c>
      <c r="F14" s="48">
        <v>0.05486111111111111</v>
      </c>
      <c r="G14" s="48">
        <v>0.07216979166666666</v>
      </c>
      <c r="H14" s="48">
        <v>0.017308680555555553</v>
      </c>
      <c r="I14" s="35"/>
      <c r="J14" s="35"/>
      <c r="K14" s="35"/>
      <c r="L14" s="35"/>
      <c r="M14" s="35"/>
      <c r="N14" s="35">
        <v>0</v>
      </c>
      <c r="O14" s="71">
        <v>0</v>
      </c>
      <c r="P14" s="70">
        <v>0.017308680555555553</v>
      </c>
      <c r="Q14" s="67">
        <v>5</v>
      </c>
      <c r="R14" s="30">
        <v>320</v>
      </c>
      <c r="T14" s="3">
        <v>6</v>
      </c>
      <c r="V14" s="19">
        <v>5</v>
      </c>
      <c r="W14" s="18">
        <v>80</v>
      </c>
      <c r="X14" s="18">
        <v>160</v>
      </c>
      <c r="Y14" s="18">
        <v>240</v>
      </c>
      <c r="Z14" s="18">
        <v>320</v>
      </c>
      <c r="AA14" s="18">
        <v>80</v>
      </c>
    </row>
    <row r="15" spans="1:27" ht="48" customHeight="1" thickBot="1">
      <c r="A15" s="67">
        <v>6</v>
      </c>
      <c r="B15" s="67">
        <v>3</v>
      </c>
      <c r="C15" s="67" t="s">
        <v>65</v>
      </c>
      <c r="D15" s="67" t="s">
        <v>29</v>
      </c>
      <c r="E15" s="109" t="s">
        <v>80</v>
      </c>
      <c r="F15" s="48">
        <v>0.04097222222222222</v>
      </c>
      <c r="G15" s="48">
        <v>0.05843726851851852</v>
      </c>
      <c r="H15" s="48">
        <v>0.017465046296296298</v>
      </c>
      <c r="I15" s="35"/>
      <c r="J15" s="35"/>
      <c r="K15" s="35"/>
      <c r="L15" s="35"/>
      <c r="M15" s="35"/>
      <c r="N15" s="35">
        <v>0</v>
      </c>
      <c r="O15" s="71">
        <v>0</v>
      </c>
      <c r="P15" s="70">
        <v>0.017465046296296298</v>
      </c>
      <c r="Q15" s="67">
        <v>6</v>
      </c>
      <c r="R15" s="30">
        <v>300</v>
      </c>
      <c r="V15" s="19">
        <v>6</v>
      </c>
      <c r="W15" s="18">
        <v>75</v>
      </c>
      <c r="X15" s="18">
        <v>150</v>
      </c>
      <c r="Y15" s="18">
        <v>225</v>
      </c>
      <c r="Z15" s="18">
        <v>300</v>
      </c>
      <c r="AA15" s="18">
        <v>75</v>
      </c>
    </row>
    <row r="16" spans="1:27" ht="48" customHeight="1" thickBot="1">
      <c r="A16" s="67">
        <v>7</v>
      </c>
      <c r="B16" s="67">
        <v>17</v>
      </c>
      <c r="C16" s="67" t="s">
        <v>32</v>
      </c>
      <c r="D16" s="67" t="s">
        <v>31</v>
      </c>
      <c r="E16" s="109" t="s">
        <v>82</v>
      </c>
      <c r="F16" s="48">
        <v>0.05486111111111111</v>
      </c>
      <c r="G16" s="48">
        <v>0.07244756944444444</v>
      </c>
      <c r="H16" s="48">
        <v>0.017586458333333332</v>
      </c>
      <c r="I16" s="35"/>
      <c r="J16" s="35"/>
      <c r="K16" s="35"/>
      <c r="L16" s="35"/>
      <c r="M16" s="35"/>
      <c r="N16" s="35">
        <v>0</v>
      </c>
      <c r="O16" s="71">
        <v>0</v>
      </c>
      <c r="P16" s="70">
        <v>0.017586458333333332</v>
      </c>
      <c r="Q16" s="67">
        <v>7</v>
      </c>
      <c r="R16" s="30">
        <v>280</v>
      </c>
      <c r="V16" s="19">
        <v>7</v>
      </c>
      <c r="W16" s="18">
        <v>70</v>
      </c>
      <c r="X16" s="18">
        <v>140</v>
      </c>
      <c r="Y16" s="18">
        <v>210</v>
      </c>
      <c r="Z16" s="18">
        <v>280</v>
      </c>
      <c r="AA16" s="18">
        <v>70</v>
      </c>
    </row>
    <row r="17" spans="1:27" ht="48" customHeight="1" thickBot="1">
      <c r="A17" s="67">
        <v>8</v>
      </c>
      <c r="B17" s="67">
        <v>37</v>
      </c>
      <c r="C17" s="67" t="s">
        <v>43</v>
      </c>
      <c r="D17" s="67" t="s">
        <v>31</v>
      </c>
      <c r="E17" s="109" t="s">
        <v>73</v>
      </c>
      <c r="F17" s="48">
        <v>0.04097222222222222</v>
      </c>
      <c r="G17" s="48">
        <v>0.058642476851851845</v>
      </c>
      <c r="H17" s="48">
        <v>0.017670254629629623</v>
      </c>
      <c r="I17" s="35"/>
      <c r="J17" s="35"/>
      <c r="K17" s="35"/>
      <c r="L17" s="35"/>
      <c r="M17" s="35"/>
      <c r="N17" s="35">
        <v>0</v>
      </c>
      <c r="O17" s="71">
        <v>0</v>
      </c>
      <c r="P17" s="70">
        <v>0.017670254629629623</v>
      </c>
      <c r="Q17" s="67">
        <v>8</v>
      </c>
      <c r="R17" s="30">
        <v>260</v>
      </c>
      <c r="V17" s="19">
        <v>8</v>
      </c>
      <c r="W17" s="18">
        <v>65</v>
      </c>
      <c r="X17" s="18">
        <v>130</v>
      </c>
      <c r="Y17" s="18">
        <v>195</v>
      </c>
      <c r="Z17" s="18">
        <v>260</v>
      </c>
      <c r="AA17" s="18">
        <v>65</v>
      </c>
    </row>
    <row r="18" spans="1:27" ht="48" customHeight="1" thickBot="1">
      <c r="A18" s="67">
        <v>9</v>
      </c>
      <c r="B18" s="67">
        <v>30</v>
      </c>
      <c r="C18" s="67" t="s">
        <v>30</v>
      </c>
      <c r="D18" s="67" t="s">
        <v>31</v>
      </c>
      <c r="E18" s="109" t="s">
        <v>81</v>
      </c>
      <c r="F18" s="48">
        <v>0.04097222222222222</v>
      </c>
      <c r="G18" s="48">
        <v>0.058714236111111116</v>
      </c>
      <c r="H18" s="48">
        <v>0.017742013888888894</v>
      </c>
      <c r="I18" s="35"/>
      <c r="J18" s="35"/>
      <c r="K18" s="35"/>
      <c r="L18" s="35"/>
      <c r="M18" s="35"/>
      <c r="N18" s="35">
        <v>0</v>
      </c>
      <c r="O18" s="71">
        <v>0</v>
      </c>
      <c r="P18" s="70">
        <v>0.017742013888888894</v>
      </c>
      <c r="Q18" s="67">
        <v>9</v>
      </c>
      <c r="R18" s="30">
        <v>240</v>
      </c>
      <c r="V18" s="19">
        <v>9</v>
      </c>
      <c r="W18" s="18">
        <v>60</v>
      </c>
      <c r="X18" s="18">
        <v>120</v>
      </c>
      <c r="Y18" s="18">
        <v>180</v>
      </c>
      <c r="Z18" s="18">
        <v>240</v>
      </c>
      <c r="AA18" s="18">
        <v>60</v>
      </c>
    </row>
    <row r="19" spans="1:27" ht="48" customHeight="1" thickBot="1">
      <c r="A19" s="67">
        <v>10</v>
      </c>
      <c r="B19" s="67">
        <v>33</v>
      </c>
      <c r="C19" s="28" t="s">
        <v>39</v>
      </c>
      <c r="D19" s="28" t="s">
        <v>38</v>
      </c>
      <c r="E19" s="109" t="s">
        <v>83</v>
      </c>
      <c r="F19" s="48">
        <v>0.05486111111111111</v>
      </c>
      <c r="G19" s="48">
        <v>0.07304780092592593</v>
      </c>
      <c r="H19" s="48">
        <v>0.01818668981481482</v>
      </c>
      <c r="I19" s="35"/>
      <c r="J19" s="35"/>
      <c r="K19" s="35"/>
      <c r="L19" s="35"/>
      <c r="M19" s="35"/>
      <c r="N19" s="35">
        <v>0</v>
      </c>
      <c r="O19" s="71">
        <v>0</v>
      </c>
      <c r="P19" s="70">
        <v>0.01818668981481482</v>
      </c>
      <c r="Q19" s="67">
        <v>10</v>
      </c>
      <c r="R19" s="30">
        <v>220</v>
      </c>
      <c r="V19" s="19">
        <v>10</v>
      </c>
      <c r="W19" s="18">
        <v>55</v>
      </c>
      <c r="X19" s="18">
        <v>110</v>
      </c>
      <c r="Y19" s="18">
        <v>165</v>
      </c>
      <c r="Z19" s="18">
        <v>220</v>
      </c>
      <c r="AA19" s="18">
        <v>55</v>
      </c>
    </row>
    <row r="20" spans="1:27" ht="48" customHeight="1" thickBot="1">
      <c r="A20" s="67">
        <v>11</v>
      </c>
      <c r="B20" s="67">
        <v>29</v>
      </c>
      <c r="C20" s="28" t="s">
        <v>35</v>
      </c>
      <c r="D20" s="28" t="s">
        <v>36</v>
      </c>
      <c r="E20" s="109" t="s">
        <v>84</v>
      </c>
      <c r="F20" s="48">
        <v>0.05486111111111111</v>
      </c>
      <c r="G20" s="48">
        <v>0.073734375</v>
      </c>
      <c r="H20" s="48">
        <v>0.018873263888888894</v>
      </c>
      <c r="I20" s="35"/>
      <c r="J20" s="35"/>
      <c r="K20" s="35"/>
      <c r="L20" s="35"/>
      <c r="M20" s="35"/>
      <c r="N20" s="35">
        <v>0</v>
      </c>
      <c r="O20" s="71">
        <v>0</v>
      </c>
      <c r="P20" s="70">
        <v>0.018873263888888894</v>
      </c>
      <c r="Q20" s="67">
        <v>11</v>
      </c>
      <c r="R20" s="30">
        <v>200</v>
      </c>
      <c r="V20" s="19">
        <v>11</v>
      </c>
      <c r="W20" s="18">
        <v>50</v>
      </c>
      <c r="X20" s="18">
        <v>100</v>
      </c>
      <c r="Y20" s="18">
        <v>150</v>
      </c>
      <c r="Z20" s="18">
        <v>200</v>
      </c>
      <c r="AA20" s="18">
        <v>50</v>
      </c>
    </row>
    <row r="21" spans="1:17" ht="18.75">
      <c r="A21" s="2"/>
      <c r="B21" s="7"/>
      <c r="C21" s="7"/>
      <c r="D21" s="7"/>
      <c r="E21" s="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3.25">
      <c r="A22" s="2"/>
      <c r="B22" s="7"/>
      <c r="C22" s="110" t="s">
        <v>48</v>
      </c>
      <c r="E22" s="98" t="s">
        <v>49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9.5" customHeight="1">
      <c r="A23" s="2"/>
      <c r="B23" s="7"/>
      <c r="C23" s="98"/>
      <c r="D23" s="99"/>
      <c r="E23" s="98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/>
    </row>
    <row r="24" spans="1:17" ht="23.25">
      <c r="A24" s="2"/>
      <c r="B24" s="7"/>
      <c r="C24" s="110" t="s">
        <v>50</v>
      </c>
      <c r="E24" s="98" t="s">
        <v>51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8.75">
      <c r="A25" s="2"/>
      <c r="B25" s="7"/>
      <c r="C25" s="10"/>
      <c r="D25" s="10"/>
      <c r="E25" s="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8.75">
      <c r="A27" s="2"/>
      <c r="B27" s="7"/>
      <c r="C27" s="7"/>
      <c r="D27" s="7"/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2"/>
    </row>
    <row r="28" spans="1:17" ht="18.75">
      <c r="A28" s="2"/>
      <c r="B28" s="7"/>
      <c r="C28" s="7"/>
      <c r="D28" s="7"/>
      <c r="E28" s="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8.75">
      <c r="A29" s="2"/>
      <c r="B29" s="7"/>
      <c r="C29" s="7"/>
      <c r="D29" s="7"/>
      <c r="E29" s="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8.75">
      <c r="A30" s="2"/>
      <c r="B30" s="7"/>
      <c r="C30" s="7"/>
      <c r="D30" s="7"/>
      <c r="E30" s="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8.75">
      <c r="A31" s="2"/>
      <c r="B31" s="7"/>
      <c r="C31" s="7"/>
      <c r="D31" s="7"/>
      <c r="E31" s="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8.75">
      <c r="A32" s="2"/>
      <c r="B32" s="7"/>
      <c r="C32" s="10"/>
      <c r="D32" s="10"/>
      <c r="E32" s="8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8.75">
      <c r="A34" s="2"/>
      <c r="B34" s="7"/>
      <c r="C34" s="7"/>
      <c r="D34" s="7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2"/>
    </row>
    <row r="35" spans="1:17" ht="18.75">
      <c r="A35" s="2"/>
      <c r="B35" s="7"/>
      <c r="C35" s="7"/>
      <c r="D35" s="7"/>
      <c r="E35" s="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8.75">
      <c r="A36" s="2"/>
      <c r="B36" s="7"/>
      <c r="C36" s="7"/>
      <c r="D36" s="7"/>
      <c r="E36" s="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8.75">
      <c r="A37" s="2"/>
      <c r="B37" s="7"/>
      <c r="C37" s="7"/>
      <c r="D37" s="7"/>
      <c r="E37" s="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8.75">
      <c r="A38" s="2"/>
      <c r="B38" s="7"/>
      <c r="C38" s="7"/>
      <c r="D38" s="7"/>
      <c r="E38" s="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8.75">
      <c r="A39" s="2"/>
      <c r="B39" s="7"/>
      <c r="C39" s="10"/>
      <c r="D39" s="10"/>
      <c r="E39" s="8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8.75">
      <c r="A41" s="2"/>
      <c r="B41" s="7"/>
      <c r="C41" s="7"/>
      <c r="D41" s="7"/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2"/>
    </row>
    <row r="42" spans="1:17" ht="18.75">
      <c r="A42" s="2"/>
      <c r="B42" s="7"/>
      <c r="C42" s="7"/>
      <c r="D42" s="7"/>
      <c r="E42" s="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8.75">
      <c r="A43" s="2"/>
      <c r="B43" s="7"/>
      <c r="C43" s="7"/>
      <c r="D43" s="7"/>
      <c r="E43" s="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8.75">
      <c r="A44" s="2"/>
      <c r="B44" s="7"/>
      <c r="C44" s="7"/>
      <c r="D44" s="7"/>
      <c r="E44" s="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8.75">
      <c r="A45" s="2"/>
      <c r="B45" s="7"/>
      <c r="C45" s="7"/>
      <c r="D45" s="7"/>
      <c r="E45" s="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8.75">
      <c r="A46" s="2"/>
      <c r="B46" s="7"/>
      <c r="C46" s="10"/>
      <c r="D46" s="10"/>
      <c r="E46" s="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8.75">
      <c r="A48" s="2"/>
      <c r="B48" s="7"/>
      <c r="C48" s="7"/>
      <c r="D48" s="7"/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2"/>
    </row>
    <row r="49" spans="1:17" ht="18.75">
      <c r="A49" s="2"/>
      <c r="B49" s="7"/>
      <c r="C49" s="7"/>
      <c r="D49" s="7"/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8.75">
      <c r="A50" s="2"/>
      <c r="B50" s="7"/>
      <c r="C50" s="7"/>
      <c r="D50" s="7"/>
      <c r="E50" s="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8.75">
      <c r="A51" s="2"/>
      <c r="B51" s="7"/>
      <c r="C51" s="7"/>
      <c r="D51" s="7"/>
      <c r="E51" s="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8.75">
      <c r="A52" s="2"/>
      <c r="B52" s="7"/>
      <c r="C52" s="7"/>
      <c r="D52" s="7"/>
      <c r="E52" s="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8.75">
      <c r="A53" s="2"/>
      <c r="B53" s="7"/>
      <c r="C53" s="10"/>
      <c r="D53" s="10"/>
      <c r="E53" s="8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</sheetData>
  <sheetProtection/>
  <mergeCells count="12">
    <mergeCell ref="Z8:Z9"/>
    <mergeCell ref="AA8:AA9"/>
    <mergeCell ref="B1:R1"/>
    <mergeCell ref="B2:R2"/>
    <mergeCell ref="B3:R3"/>
    <mergeCell ref="B4:R4"/>
    <mergeCell ref="B6:R6"/>
    <mergeCell ref="B7:R7"/>
    <mergeCell ref="B8:C8"/>
    <mergeCell ref="G8:R8"/>
    <mergeCell ref="X8:X9"/>
    <mergeCell ref="Y8:Y9"/>
  </mergeCells>
  <printOptions/>
  <pageMargins left="0.1968503937007874" right="0.11811023622047245" top="0.15748031496062992" bottom="0.15748031496062992" header="0.31496062992125984" footer="0.3149606299212598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82"/>
  <sheetViews>
    <sheetView view="pageBreakPreview" zoomScale="60" zoomScaleNormal="70" zoomScalePageLayoutView="0" workbookViewId="0" topLeftCell="A16">
      <selection activeCell="E13" sqref="E13"/>
    </sheetView>
  </sheetViews>
  <sheetFormatPr defaultColWidth="9.140625" defaultRowHeight="15"/>
  <cols>
    <col min="1" max="1" width="7.00390625" style="0" customWidth="1"/>
    <col min="2" max="2" width="12.28125" style="0" customWidth="1"/>
    <col min="3" max="3" width="24.00390625" style="0" customWidth="1"/>
    <col min="4" max="4" width="25.00390625" style="0" customWidth="1"/>
    <col min="5" max="5" width="45.00390625" style="0" customWidth="1"/>
    <col min="6" max="6" width="21.421875" style="0" customWidth="1"/>
    <col min="7" max="7" width="20.28125" style="0" customWidth="1"/>
    <col min="8" max="8" width="17.28125" style="0" customWidth="1"/>
    <col min="9" max="13" width="6.7109375" style="0" hidden="1" customWidth="1"/>
    <col min="14" max="14" width="10.140625" style="0" customWidth="1"/>
    <col min="15" max="15" width="18.140625" style="0" customWidth="1"/>
    <col min="16" max="16" width="19.8515625" style="0" customWidth="1"/>
    <col min="17" max="17" width="11.28125" style="0" bestFit="1" customWidth="1"/>
    <col min="19" max="19" width="9.140625" style="0" customWidth="1"/>
    <col min="20" max="20" width="22.57421875" style="0" customWidth="1"/>
    <col min="21" max="21" width="2.00390625" style="0" hidden="1" customWidth="1"/>
    <col min="22" max="22" width="7.421875" style="0" hidden="1" customWidth="1"/>
    <col min="23" max="31" width="9.140625" style="0" hidden="1" customWidth="1"/>
    <col min="32" max="33" width="0" style="0" hidden="1" customWidth="1"/>
  </cols>
  <sheetData>
    <row r="1" spans="1:29" ht="20.2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0.2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0.25" customHeight="1">
      <c r="A3" s="120" t="s">
        <v>45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1" customHeight="1">
      <c r="A4" s="122" t="s">
        <v>60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50.25" customHeight="1" thickBot="1">
      <c r="A5" s="123" t="s">
        <v>57</v>
      </c>
      <c r="B5" s="123"/>
      <c r="C5" s="123"/>
      <c r="D5" s="68"/>
      <c r="E5" s="121" t="s">
        <v>64</v>
      </c>
      <c r="F5" s="121"/>
      <c r="G5" s="121"/>
      <c r="H5" s="121"/>
      <c r="I5" s="121"/>
      <c r="J5" s="121"/>
      <c r="K5" s="121"/>
      <c r="L5" s="68"/>
      <c r="M5" s="68"/>
      <c r="N5" s="68"/>
      <c r="O5" s="68"/>
      <c r="P5" s="124" t="s">
        <v>59</v>
      </c>
      <c r="Q5" s="124"/>
      <c r="R5" s="4"/>
      <c r="S5" s="4"/>
      <c r="T5" s="4"/>
      <c r="U5" s="4"/>
      <c r="V5" s="14">
        <v>1.15740740740741E-05</v>
      </c>
      <c r="W5" s="4"/>
      <c r="X5" s="4"/>
      <c r="Y5" s="4"/>
      <c r="Z5" s="4"/>
      <c r="AA5" s="4"/>
      <c r="AB5" s="4"/>
      <c r="AC5" s="4"/>
    </row>
    <row r="6" spans="1:29" ht="21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  <c r="S6" s="4"/>
      <c r="T6" s="4"/>
      <c r="U6" s="4"/>
      <c r="W6" s="15" t="s">
        <v>19</v>
      </c>
      <c r="X6" s="17" t="s">
        <v>21</v>
      </c>
      <c r="Y6" s="113" t="s">
        <v>23</v>
      </c>
      <c r="Z6" s="113" t="s">
        <v>9</v>
      </c>
      <c r="AA6" s="113" t="s">
        <v>10</v>
      </c>
      <c r="AB6" s="113" t="s">
        <v>24</v>
      </c>
      <c r="AC6" s="4"/>
    </row>
    <row r="7" spans="1:28" ht="63.75" thickBot="1">
      <c r="A7" s="33" t="s">
        <v>2</v>
      </c>
      <c r="B7" s="33" t="s">
        <v>6</v>
      </c>
      <c r="C7" s="33" t="s">
        <v>7</v>
      </c>
      <c r="D7" s="33" t="s">
        <v>8</v>
      </c>
      <c r="E7" s="33" t="s">
        <v>3</v>
      </c>
      <c r="F7" s="33" t="s">
        <v>25</v>
      </c>
      <c r="G7" s="33" t="s">
        <v>26</v>
      </c>
      <c r="H7" s="33" t="s">
        <v>27</v>
      </c>
      <c r="I7" s="33">
        <v>1</v>
      </c>
      <c r="J7" s="33">
        <v>2</v>
      </c>
      <c r="K7" s="33">
        <v>3</v>
      </c>
      <c r="L7" s="33">
        <v>4</v>
      </c>
      <c r="M7" s="33">
        <v>5</v>
      </c>
      <c r="N7" s="33" t="s">
        <v>11</v>
      </c>
      <c r="O7" s="33" t="s">
        <v>12</v>
      </c>
      <c r="P7" s="33" t="s">
        <v>13</v>
      </c>
      <c r="Q7" s="33" t="s">
        <v>4</v>
      </c>
      <c r="R7" s="33" t="s">
        <v>16</v>
      </c>
      <c r="U7" s="3">
        <v>1</v>
      </c>
      <c r="V7" s="13"/>
      <c r="W7" s="16" t="s">
        <v>20</v>
      </c>
      <c r="X7" s="18" t="s">
        <v>22</v>
      </c>
      <c r="Y7" s="114"/>
      <c r="Z7" s="114"/>
      <c r="AA7" s="114"/>
      <c r="AB7" s="114"/>
    </row>
    <row r="8" spans="1:28" ht="79.5" thickBot="1">
      <c r="A8" s="25">
        <v>1</v>
      </c>
      <c r="B8" s="67">
        <v>36</v>
      </c>
      <c r="C8" s="26" t="e">
        <f>VLOOKUP(B8,#REF!,2,FALSE)</f>
        <v>#REF!</v>
      </c>
      <c r="D8" s="26" t="e">
        <f>VLOOKUP(B8,#REF!,3,FALSE)</f>
        <v>#REF!</v>
      </c>
      <c r="E8" s="87" t="s">
        <v>56</v>
      </c>
      <c r="F8" s="48">
        <v>0.12291666666666667</v>
      </c>
      <c r="G8" s="48">
        <v>0.14354328703703703</v>
      </c>
      <c r="H8" s="48">
        <f aca="true" t="shared" si="0" ref="H8:H13">_xlfn.IFERROR(G8-F8,"")</f>
        <v>0.020626620370370358</v>
      </c>
      <c r="I8" s="88"/>
      <c r="J8" s="88"/>
      <c r="K8" s="88"/>
      <c r="L8" s="88"/>
      <c r="M8" s="88"/>
      <c r="N8" s="88">
        <f aca="true" t="shared" si="1" ref="N8:N13">SUM(I8:M8)</f>
        <v>0</v>
      </c>
      <c r="O8" s="89">
        <f>$V$5*N8</f>
        <v>0</v>
      </c>
      <c r="P8" s="48">
        <f aca="true" t="shared" si="2" ref="P8:P13">_xlfn.IFERROR(H8+O8,"")</f>
        <v>0.020626620370370358</v>
      </c>
      <c r="Q8" s="30">
        <f aca="true" t="shared" si="3" ref="Q8:Q13">_xlfn.IFERROR(_xlfn.RANK.EQ(P8,$P$8:$P$48,1),"")</f>
        <v>1</v>
      </c>
      <c r="R8" s="30">
        <f aca="true" t="shared" si="4" ref="R8:R13">_xlfn.IFERROR(VLOOKUP(Q8,$W$8:$AA$48,5,FALSE),"")</f>
        <v>400</v>
      </c>
      <c r="U8" s="3">
        <v>2</v>
      </c>
      <c r="W8" s="69">
        <v>1</v>
      </c>
      <c r="X8" s="18">
        <v>100</v>
      </c>
      <c r="Y8" s="18">
        <v>200</v>
      </c>
      <c r="Z8" s="18">
        <v>300</v>
      </c>
      <c r="AA8" s="18">
        <v>400</v>
      </c>
      <c r="AB8" s="18">
        <v>100</v>
      </c>
    </row>
    <row r="9" spans="1:28" ht="63.75" thickBot="1">
      <c r="A9" s="25">
        <v>2</v>
      </c>
      <c r="B9" s="67">
        <v>5</v>
      </c>
      <c r="C9" s="26" t="e">
        <f>VLOOKUP(B9,#REF!,2,FALSE)</f>
        <v>#REF!</v>
      </c>
      <c r="D9" s="26" t="e">
        <f>VLOOKUP(B9,#REF!,3,FALSE)</f>
        <v>#REF!</v>
      </c>
      <c r="E9" s="87" t="s">
        <v>52</v>
      </c>
      <c r="F9" s="48">
        <v>0.12291666666666667</v>
      </c>
      <c r="G9" s="48">
        <v>0.14460925925925924</v>
      </c>
      <c r="H9" s="48">
        <f t="shared" si="0"/>
        <v>0.02169259259259257</v>
      </c>
      <c r="I9" s="88"/>
      <c r="J9" s="88"/>
      <c r="K9" s="88"/>
      <c r="L9" s="88"/>
      <c r="M9" s="88"/>
      <c r="N9" s="88">
        <f t="shared" si="1"/>
        <v>0</v>
      </c>
      <c r="O9" s="89">
        <f>$V$5*N9</f>
        <v>0</v>
      </c>
      <c r="P9" s="48">
        <f t="shared" si="2"/>
        <v>0.02169259259259257</v>
      </c>
      <c r="Q9" s="30">
        <f t="shared" si="3"/>
        <v>2</v>
      </c>
      <c r="R9" s="30">
        <f t="shared" si="4"/>
        <v>380</v>
      </c>
      <c r="U9" s="3">
        <v>3</v>
      </c>
      <c r="W9" s="69">
        <v>2</v>
      </c>
      <c r="X9" s="18">
        <v>95</v>
      </c>
      <c r="Y9" s="18">
        <v>190</v>
      </c>
      <c r="Z9" s="18">
        <v>285</v>
      </c>
      <c r="AA9" s="18">
        <v>380</v>
      </c>
      <c r="AB9" s="18">
        <v>95</v>
      </c>
    </row>
    <row r="10" spans="1:28" ht="48" thickBot="1">
      <c r="A10" s="25">
        <v>3</v>
      </c>
      <c r="B10" s="67">
        <v>45</v>
      </c>
      <c r="C10" s="26" t="e">
        <f>VLOOKUP(B10,#REF!,2,FALSE)</f>
        <v>#REF!</v>
      </c>
      <c r="D10" s="26" t="e">
        <f>VLOOKUP(B10,#REF!,3,FALSE)</f>
        <v>#REF!</v>
      </c>
      <c r="E10" s="87" t="s">
        <v>61</v>
      </c>
      <c r="F10" s="48">
        <v>0.122916666666667</v>
      </c>
      <c r="G10" s="48">
        <v>0.14474074074074075</v>
      </c>
      <c r="H10" s="48">
        <f t="shared" si="0"/>
        <v>0.02182407407407376</v>
      </c>
      <c r="I10" s="88"/>
      <c r="J10" s="88"/>
      <c r="K10" s="88"/>
      <c r="L10" s="88"/>
      <c r="M10" s="88"/>
      <c r="N10" s="88">
        <f t="shared" si="1"/>
        <v>0</v>
      </c>
      <c r="O10" s="89">
        <f>$V$5*N10</f>
        <v>0</v>
      </c>
      <c r="P10" s="48">
        <f t="shared" si="2"/>
        <v>0.02182407407407376</v>
      </c>
      <c r="Q10" s="30">
        <f t="shared" si="3"/>
        <v>3</v>
      </c>
      <c r="R10" s="30">
        <f t="shared" si="4"/>
        <v>360</v>
      </c>
      <c r="T10" s="6"/>
      <c r="U10" s="3">
        <v>4</v>
      </c>
      <c r="W10" s="69">
        <v>3</v>
      </c>
      <c r="X10" s="18">
        <v>90</v>
      </c>
      <c r="Y10" s="18">
        <v>180</v>
      </c>
      <c r="Z10" s="18">
        <v>270</v>
      </c>
      <c r="AA10" s="18">
        <v>360</v>
      </c>
      <c r="AB10" s="18">
        <v>90</v>
      </c>
    </row>
    <row r="11" spans="1:28" ht="63.75" thickBot="1">
      <c r="A11" s="25">
        <v>6</v>
      </c>
      <c r="B11" s="67">
        <v>44</v>
      </c>
      <c r="C11" s="26" t="e">
        <f>VLOOKUP(B11,#REF!,2,FALSE)</f>
        <v>#REF!</v>
      </c>
      <c r="D11" s="26" t="e">
        <f>VLOOKUP(B11,#REF!,3,FALSE)</f>
        <v>#REF!</v>
      </c>
      <c r="E11" s="87" t="s">
        <v>63</v>
      </c>
      <c r="F11" s="48">
        <v>0.122916666666667</v>
      </c>
      <c r="G11" s="48">
        <v>0.14476516203703704</v>
      </c>
      <c r="H11" s="48">
        <f t="shared" si="0"/>
        <v>0.02184849537037005</v>
      </c>
      <c r="I11" s="88"/>
      <c r="J11" s="88"/>
      <c r="K11" s="88"/>
      <c r="L11" s="88"/>
      <c r="M11" s="88"/>
      <c r="N11" s="88">
        <f t="shared" si="1"/>
        <v>0</v>
      </c>
      <c r="O11" s="89">
        <f>$V$5*N11</f>
        <v>0</v>
      </c>
      <c r="P11" s="48">
        <f t="shared" si="2"/>
        <v>0.02184849537037005</v>
      </c>
      <c r="Q11" s="30">
        <f t="shared" si="3"/>
        <v>4</v>
      </c>
      <c r="R11" s="30">
        <f t="shared" si="4"/>
        <v>340</v>
      </c>
      <c r="U11" s="3">
        <v>5</v>
      </c>
      <c r="W11" s="69">
        <v>4</v>
      </c>
      <c r="X11" s="18">
        <v>85</v>
      </c>
      <c r="Y11" s="18">
        <v>170</v>
      </c>
      <c r="Z11" s="18">
        <v>255</v>
      </c>
      <c r="AA11" s="18">
        <v>340</v>
      </c>
      <c r="AB11" s="18">
        <v>85</v>
      </c>
    </row>
    <row r="12" spans="1:28" ht="48" thickBot="1">
      <c r="A12" s="25">
        <v>5</v>
      </c>
      <c r="B12" s="67">
        <v>47</v>
      </c>
      <c r="C12" s="26" t="e">
        <f>VLOOKUP(B12,#REF!,2,FALSE)</f>
        <v>#REF!</v>
      </c>
      <c r="D12" s="26" t="e">
        <f>VLOOKUP(B12,#REF!,3,FALSE)</f>
        <v>#REF!</v>
      </c>
      <c r="E12" s="87" t="s">
        <v>55</v>
      </c>
      <c r="F12" s="48">
        <v>0.122916666666667</v>
      </c>
      <c r="G12" s="48">
        <v>0.14484953703703704</v>
      </c>
      <c r="H12" s="48">
        <f t="shared" si="0"/>
        <v>0.021932870370370047</v>
      </c>
      <c r="I12" s="88"/>
      <c r="J12" s="88"/>
      <c r="K12" s="88"/>
      <c r="L12" s="88"/>
      <c r="M12" s="88"/>
      <c r="N12" s="88">
        <f t="shared" si="1"/>
        <v>0</v>
      </c>
      <c r="O12" s="89">
        <f>$V$5*N12</f>
        <v>0</v>
      </c>
      <c r="P12" s="48">
        <f t="shared" si="2"/>
        <v>0.021932870370370047</v>
      </c>
      <c r="Q12" s="30">
        <f t="shared" si="3"/>
        <v>5</v>
      </c>
      <c r="R12" s="30">
        <f t="shared" si="4"/>
        <v>320</v>
      </c>
      <c r="U12" s="3">
        <v>6</v>
      </c>
      <c r="W12" s="69">
        <v>5</v>
      </c>
      <c r="X12" s="18">
        <v>80</v>
      </c>
      <c r="Y12" s="18">
        <v>160</v>
      </c>
      <c r="Z12" s="18">
        <v>240</v>
      </c>
      <c r="AA12" s="18">
        <v>320</v>
      </c>
      <c r="AB12" s="18">
        <v>80</v>
      </c>
    </row>
    <row r="13" spans="1:28" ht="78.75">
      <c r="A13" s="25">
        <v>4</v>
      </c>
      <c r="B13" s="67">
        <v>6</v>
      </c>
      <c r="C13" s="26" t="e">
        <f>VLOOKUP(B13,#REF!,2,FALSE)</f>
        <v>#REF!</v>
      </c>
      <c r="D13" s="26" t="e">
        <f>VLOOKUP(B13,#REF!,3,FALSE)</f>
        <v>#REF!</v>
      </c>
      <c r="E13" s="87" t="s">
        <v>62</v>
      </c>
      <c r="F13" s="48">
        <v>0.122916666666667</v>
      </c>
      <c r="G13" s="48">
        <v>0.14501435185185185</v>
      </c>
      <c r="H13" s="48">
        <f t="shared" si="0"/>
        <v>0.02209768518518486</v>
      </c>
      <c r="I13" s="88"/>
      <c r="J13" s="88"/>
      <c r="K13" s="88"/>
      <c r="L13" s="88"/>
      <c r="M13" s="88"/>
      <c r="N13" s="88">
        <f t="shared" si="1"/>
        <v>0</v>
      </c>
      <c r="O13" s="89">
        <f>$V$5*N13</f>
        <v>0</v>
      </c>
      <c r="P13" s="48">
        <f t="shared" si="2"/>
        <v>0.02209768518518486</v>
      </c>
      <c r="Q13" s="30">
        <f t="shared" si="3"/>
        <v>6</v>
      </c>
      <c r="R13" s="30">
        <f t="shared" si="4"/>
        <v>300</v>
      </c>
      <c r="W13" s="58">
        <v>6</v>
      </c>
      <c r="X13" s="59">
        <v>75</v>
      </c>
      <c r="Y13" s="59">
        <v>150</v>
      </c>
      <c r="Z13" s="59">
        <v>225</v>
      </c>
      <c r="AA13" s="59">
        <v>300</v>
      </c>
      <c r="AB13" s="59">
        <v>75</v>
      </c>
    </row>
    <row r="14" spans="1:32" ht="21">
      <c r="A14" s="2"/>
      <c r="B14" s="79"/>
      <c r="C14" s="61"/>
      <c r="D14" s="61"/>
      <c r="E14" s="80"/>
      <c r="F14" s="81"/>
      <c r="G14" s="81"/>
      <c r="H14" s="81"/>
      <c r="I14" s="82"/>
      <c r="J14" s="82"/>
      <c r="K14" s="82"/>
      <c r="L14" s="82"/>
      <c r="M14" s="82"/>
      <c r="N14" s="82"/>
      <c r="O14" s="83"/>
      <c r="P14" s="81"/>
      <c r="Q14" s="47"/>
      <c r="R14" s="47"/>
      <c r="S14" s="2"/>
      <c r="T14" s="57"/>
      <c r="U14" s="2"/>
      <c r="V14" s="2"/>
      <c r="W14" s="62"/>
      <c r="X14" s="62"/>
      <c r="Y14" s="62"/>
      <c r="Z14" s="62"/>
      <c r="AA14" s="62"/>
      <c r="AB14" s="62"/>
      <c r="AC14" s="2"/>
      <c r="AD14" s="2"/>
      <c r="AE14" s="2"/>
      <c r="AF14" s="2"/>
    </row>
    <row r="15" spans="1:32" ht="21">
      <c r="A15" s="2"/>
      <c r="B15" s="79"/>
      <c r="C15" s="61"/>
      <c r="D15" s="61"/>
      <c r="E15" s="80"/>
      <c r="F15" s="81"/>
      <c r="G15" s="81"/>
      <c r="H15" s="81"/>
      <c r="I15" s="82"/>
      <c r="J15" s="82"/>
      <c r="K15" s="82"/>
      <c r="L15" s="82"/>
      <c r="M15" s="82"/>
      <c r="N15" s="82"/>
      <c r="O15" s="83"/>
      <c r="P15" s="81"/>
      <c r="Q15" s="47"/>
      <c r="R15" s="47"/>
      <c r="S15" s="2"/>
      <c r="T15" s="2"/>
      <c r="U15" s="2"/>
      <c r="V15" s="2"/>
      <c r="W15" s="62"/>
      <c r="X15" s="62"/>
      <c r="Y15" s="62"/>
      <c r="Z15" s="62"/>
      <c r="AA15" s="62"/>
      <c r="AB15" s="62"/>
      <c r="AC15" s="2"/>
      <c r="AD15" s="2"/>
      <c r="AE15" s="2"/>
      <c r="AF15" s="2"/>
    </row>
    <row r="16" spans="1:32" ht="21">
      <c r="A16" s="2"/>
      <c r="B16" s="79"/>
      <c r="C16" s="61"/>
      <c r="D16" s="61"/>
      <c r="E16" s="80"/>
      <c r="F16" s="81"/>
      <c r="G16" s="81"/>
      <c r="H16" s="81"/>
      <c r="I16" s="82"/>
      <c r="J16" s="82"/>
      <c r="K16" s="82"/>
      <c r="L16" s="82"/>
      <c r="M16" s="82"/>
      <c r="N16" s="82"/>
      <c r="O16" s="83"/>
      <c r="P16" s="81"/>
      <c r="Q16" s="47"/>
      <c r="R16" s="47"/>
      <c r="S16" s="2"/>
      <c r="T16" s="2"/>
      <c r="U16" s="2"/>
      <c r="V16" s="2"/>
      <c r="W16" s="62"/>
      <c r="X16" s="62"/>
      <c r="Y16" s="62"/>
      <c r="Z16" s="62"/>
      <c r="AA16" s="62"/>
      <c r="AB16" s="62"/>
      <c r="AC16" s="2"/>
      <c r="AD16" s="2"/>
      <c r="AE16" s="2"/>
      <c r="AF16" s="2"/>
    </row>
    <row r="17" spans="1:32" ht="21">
      <c r="A17" s="2"/>
      <c r="B17" s="79"/>
      <c r="C17" s="61"/>
      <c r="D17" s="61"/>
      <c r="E17" s="80"/>
      <c r="F17" s="81"/>
      <c r="G17" s="81"/>
      <c r="H17" s="81"/>
      <c r="I17" s="82"/>
      <c r="J17" s="82"/>
      <c r="K17" s="82"/>
      <c r="L17" s="82"/>
      <c r="M17" s="82"/>
      <c r="N17" s="82"/>
      <c r="O17" s="83"/>
      <c r="P17" s="81"/>
      <c r="Q17" s="47"/>
      <c r="R17" s="47"/>
      <c r="S17" s="2"/>
      <c r="T17" s="57"/>
      <c r="U17" s="2"/>
      <c r="V17" s="2"/>
      <c r="W17" s="62"/>
      <c r="X17" s="62"/>
      <c r="Y17" s="62"/>
      <c r="Z17" s="62"/>
      <c r="AA17" s="62"/>
      <c r="AB17" s="62"/>
      <c r="AC17" s="2"/>
      <c r="AD17" s="2"/>
      <c r="AE17" s="2"/>
      <c r="AF17" s="2"/>
    </row>
    <row r="18" spans="1:32" ht="21">
      <c r="A18" s="2"/>
      <c r="B18" s="79"/>
      <c r="C18" s="61"/>
      <c r="D18" s="61"/>
      <c r="E18" s="80"/>
      <c r="F18" s="81"/>
      <c r="G18" s="81"/>
      <c r="H18" s="81"/>
      <c r="I18" s="82"/>
      <c r="J18" s="82"/>
      <c r="K18" s="82"/>
      <c r="L18" s="82"/>
      <c r="M18" s="82"/>
      <c r="N18" s="82"/>
      <c r="O18" s="83"/>
      <c r="P18" s="81"/>
      <c r="Q18" s="47"/>
      <c r="R18" s="47"/>
      <c r="S18" s="2"/>
      <c r="T18" s="2"/>
      <c r="U18" s="2"/>
      <c r="V18" s="2"/>
      <c r="W18" s="62"/>
      <c r="X18" s="62"/>
      <c r="Y18" s="62"/>
      <c r="Z18" s="62"/>
      <c r="AA18" s="62"/>
      <c r="AB18" s="62"/>
      <c r="AC18" s="2"/>
      <c r="AD18" s="2"/>
      <c r="AE18" s="2"/>
      <c r="AF18" s="2"/>
    </row>
    <row r="19" spans="1:32" ht="21">
      <c r="A19" s="2"/>
      <c r="B19" s="79"/>
      <c r="C19" s="61"/>
      <c r="D19" s="61"/>
      <c r="E19" s="80"/>
      <c r="F19" s="81"/>
      <c r="G19" s="81"/>
      <c r="H19" s="81"/>
      <c r="I19" s="82"/>
      <c r="J19" s="82"/>
      <c r="K19" s="82"/>
      <c r="L19" s="82"/>
      <c r="M19" s="82"/>
      <c r="N19" s="82"/>
      <c r="O19" s="83"/>
      <c r="P19" s="81"/>
      <c r="Q19" s="47"/>
      <c r="R19" s="47"/>
      <c r="S19" s="2"/>
      <c r="T19" s="2"/>
      <c r="U19" s="2"/>
      <c r="V19" s="2"/>
      <c r="W19" s="62"/>
      <c r="X19" s="62"/>
      <c r="Y19" s="62"/>
      <c r="Z19" s="62"/>
      <c r="AA19" s="62"/>
      <c r="AB19" s="62"/>
      <c r="AC19" s="2"/>
      <c r="AD19" s="2"/>
      <c r="AE19" s="2"/>
      <c r="AF19" s="2"/>
    </row>
    <row r="20" spans="1:32" ht="21">
      <c r="A20" s="2"/>
      <c r="B20" s="79"/>
      <c r="C20" s="61"/>
      <c r="D20" s="61"/>
      <c r="E20" s="80"/>
      <c r="F20" s="81"/>
      <c r="G20" s="81"/>
      <c r="H20" s="81"/>
      <c r="I20" s="82"/>
      <c r="J20" s="82"/>
      <c r="K20" s="82"/>
      <c r="L20" s="82"/>
      <c r="M20" s="82"/>
      <c r="N20" s="82"/>
      <c r="O20" s="83"/>
      <c r="P20" s="81"/>
      <c r="Q20" s="47"/>
      <c r="R20" s="47"/>
      <c r="S20" s="2"/>
      <c r="T20" s="2"/>
      <c r="U20" s="2"/>
      <c r="V20" s="2"/>
      <c r="W20" s="62"/>
      <c r="X20" s="62"/>
      <c r="Y20" s="62"/>
      <c r="Z20" s="62"/>
      <c r="AA20" s="62"/>
      <c r="AB20" s="62"/>
      <c r="AC20" s="2"/>
      <c r="AD20" s="2"/>
      <c r="AE20" s="2"/>
      <c r="AF20" s="2"/>
    </row>
    <row r="21" spans="1:32" ht="21">
      <c r="A21" s="2"/>
      <c r="B21" s="84"/>
      <c r="C21" s="61"/>
      <c r="D21" s="61"/>
      <c r="E21" s="80"/>
      <c r="F21" s="81"/>
      <c r="G21" s="81"/>
      <c r="H21" s="81"/>
      <c r="I21" s="82"/>
      <c r="J21" s="82"/>
      <c r="K21" s="82"/>
      <c r="L21" s="82"/>
      <c r="M21" s="82"/>
      <c r="N21" s="82"/>
      <c r="O21" s="83"/>
      <c r="P21" s="81"/>
      <c r="Q21" s="47"/>
      <c r="R21" s="47"/>
      <c r="S21" s="2"/>
      <c r="T21" s="2"/>
      <c r="U21" s="2"/>
      <c r="V21" s="2"/>
      <c r="W21" s="62"/>
      <c r="X21" s="62"/>
      <c r="Y21" s="62"/>
      <c r="Z21" s="62"/>
      <c r="AA21" s="62"/>
      <c r="AB21" s="62"/>
      <c r="AC21" s="2"/>
      <c r="AD21" s="2"/>
      <c r="AE21" s="2"/>
      <c r="AF21" s="2"/>
    </row>
    <row r="22" spans="1:32" ht="21">
      <c r="A22" s="2"/>
      <c r="B22" s="79"/>
      <c r="C22" s="61"/>
      <c r="D22" s="61"/>
      <c r="E22" s="80"/>
      <c r="F22" s="81"/>
      <c r="G22" s="81"/>
      <c r="H22" s="81"/>
      <c r="I22" s="82"/>
      <c r="J22" s="82"/>
      <c r="K22" s="82"/>
      <c r="L22" s="82"/>
      <c r="M22" s="82"/>
      <c r="N22" s="82"/>
      <c r="O22" s="83"/>
      <c r="P22" s="81"/>
      <c r="Q22" s="47"/>
      <c r="R22" s="47"/>
      <c r="S22" s="2"/>
      <c r="T22" s="2"/>
      <c r="U22" s="2"/>
      <c r="V22" s="2"/>
      <c r="W22" s="62"/>
      <c r="X22" s="62"/>
      <c r="Y22" s="62"/>
      <c r="Z22" s="62"/>
      <c r="AA22" s="62"/>
      <c r="AB22" s="62"/>
      <c r="AC22" s="2"/>
      <c r="AD22" s="2"/>
      <c r="AE22" s="2"/>
      <c r="AF22" s="2"/>
    </row>
    <row r="23" spans="1:32" ht="21">
      <c r="A23" s="2"/>
      <c r="B23" s="79"/>
      <c r="C23" s="61"/>
      <c r="D23" s="61"/>
      <c r="E23" s="80"/>
      <c r="F23" s="81"/>
      <c r="G23" s="81"/>
      <c r="H23" s="81"/>
      <c r="I23" s="82"/>
      <c r="J23" s="82"/>
      <c r="K23" s="82"/>
      <c r="L23" s="82"/>
      <c r="M23" s="82"/>
      <c r="N23" s="82"/>
      <c r="O23" s="83"/>
      <c r="P23" s="81"/>
      <c r="Q23" s="47"/>
      <c r="R23" s="47"/>
      <c r="S23" s="2"/>
      <c r="T23" s="2"/>
      <c r="U23" s="2"/>
      <c r="V23" s="2"/>
      <c r="W23" s="62"/>
      <c r="X23" s="62"/>
      <c r="Y23" s="62"/>
      <c r="Z23" s="62"/>
      <c r="AA23" s="62"/>
      <c r="AB23" s="62"/>
      <c r="AC23" s="2"/>
      <c r="AD23" s="2"/>
      <c r="AE23" s="2"/>
      <c r="AF23" s="2"/>
    </row>
    <row r="24" spans="1:32" ht="21">
      <c r="A24" s="2"/>
      <c r="B24" s="79"/>
      <c r="C24" s="61"/>
      <c r="D24" s="61"/>
      <c r="E24" s="80"/>
      <c r="F24" s="81"/>
      <c r="G24" s="81"/>
      <c r="H24" s="81"/>
      <c r="I24" s="82"/>
      <c r="J24" s="82"/>
      <c r="K24" s="82"/>
      <c r="L24" s="82"/>
      <c r="M24" s="82"/>
      <c r="N24" s="82"/>
      <c r="O24" s="83"/>
      <c r="P24" s="81"/>
      <c r="Q24" s="47"/>
      <c r="R24" s="47"/>
      <c r="S24" s="2"/>
      <c r="T24" s="2"/>
      <c r="U24" s="2"/>
      <c r="V24" s="2"/>
      <c r="W24" s="62"/>
      <c r="X24" s="62"/>
      <c r="Y24" s="62"/>
      <c r="Z24" s="62"/>
      <c r="AA24" s="62"/>
      <c r="AB24" s="62"/>
      <c r="AC24" s="2"/>
      <c r="AD24" s="2"/>
      <c r="AE24" s="2"/>
      <c r="AF24" s="2"/>
    </row>
    <row r="25" spans="1:32" ht="21">
      <c r="A25" s="2"/>
      <c r="B25" s="79"/>
      <c r="C25" s="61"/>
      <c r="D25" s="61"/>
      <c r="E25" s="80"/>
      <c r="F25" s="81"/>
      <c r="G25" s="81"/>
      <c r="H25" s="81"/>
      <c r="I25" s="82"/>
      <c r="J25" s="82"/>
      <c r="K25" s="82"/>
      <c r="L25" s="82"/>
      <c r="M25" s="82"/>
      <c r="N25" s="82"/>
      <c r="O25" s="83"/>
      <c r="P25" s="81"/>
      <c r="Q25" s="47"/>
      <c r="R25" s="47"/>
      <c r="S25" s="2"/>
      <c r="T25" s="2"/>
      <c r="U25" s="2"/>
      <c r="V25" s="2"/>
      <c r="W25" s="62"/>
      <c r="X25" s="62"/>
      <c r="Y25" s="62"/>
      <c r="Z25" s="62"/>
      <c r="AA25" s="62"/>
      <c r="AB25" s="62"/>
      <c r="AC25" s="2"/>
      <c r="AD25" s="2"/>
      <c r="AE25" s="2"/>
      <c r="AF25" s="2"/>
    </row>
    <row r="26" spans="1:32" ht="21">
      <c r="A26" s="2"/>
      <c r="B26" s="61"/>
      <c r="C26" s="61"/>
      <c r="D26" s="61"/>
      <c r="E26" s="45"/>
      <c r="F26" s="85"/>
      <c r="G26" s="85"/>
      <c r="H26" s="85"/>
      <c r="I26" s="82"/>
      <c r="J26" s="82"/>
      <c r="K26" s="82"/>
      <c r="L26" s="82"/>
      <c r="M26" s="82"/>
      <c r="N26" s="82"/>
      <c r="O26" s="86"/>
      <c r="P26" s="85"/>
      <c r="Q26" s="47"/>
      <c r="R26" s="47"/>
      <c r="S26" s="2"/>
      <c r="T26" s="2"/>
      <c r="U26" s="2"/>
      <c r="V26" s="2"/>
      <c r="W26" s="62"/>
      <c r="X26" s="62"/>
      <c r="Y26" s="62"/>
      <c r="Z26" s="62"/>
      <c r="AA26" s="62"/>
      <c r="AB26" s="62"/>
      <c r="AC26" s="2"/>
      <c r="AD26" s="2"/>
      <c r="AE26" s="2"/>
      <c r="AF26" s="2"/>
    </row>
    <row r="27" spans="1:32" ht="21">
      <c r="A27" s="2"/>
      <c r="B27" s="61"/>
      <c r="C27" s="61"/>
      <c r="D27" s="61"/>
      <c r="E27" s="45"/>
      <c r="F27" s="85"/>
      <c r="G27" s="85"/>
      <c r="H27" s="85"/>
      <c r="I27" s="82"/>
      <c r="J27" s="82"/>
      <c r="K27" s="82"/>
      <c r="L27" s="82"/>
      <c r="M27" s="82"/>
      <c r="N27" s="82"/>
      <c r="O27" s="86"/>
      <c r="P27" s="85"/>
      <c r="Q27" s="47"/>
      <c r="R27" s="47"/>
      <c r="S27" s="2"/>
      <c r="T27" s="2"/>
      <c r="U27" s="2"/>
      <c r="V27" s="2"/>
      <c r="W27" s="62"/>
      <c r="X27" s="62"/>
      <c r="Y27" s="62"/>
      <c r="Z27" s="62"/>
      <c r="AA27" s="62"/>
      <c r="AB27" s="62"/>
      <c r="AC27" s="2"/>
      <c r="AD27" s="2"/>
      <c r="AE27" s="2"/>
      <c r="AF27" s="2"/>
    </row>
    <row r="28" spans="1:32" ht="21">
      <c r="A28" s="2"/>
      <c r="B28" s="61"/>
      <c r="C28" s="61"/>
      <c r="D28" s="61"/>
      <c r="E28" s="45"/>
      <c r="F28" s="85"/>
      <c r="G28" s="85"/>
      <c r="H28" s="85"/>
      <c r="I28" s="82"/>
      <c r="J28" s="82"/>
      <c r="K28" s="82"/>
      <c r="L28" s="82"/>
      <c r="M28" s="82"/>
      <c r="N28" s="82"/>
      <c r="O28" s="86"/>
      <c r="P28" s="85"/>
      <c r="Q28" s="47"/>
      <c r="R28" s="47"/>
      <c r="S28" s="2"/>
      <c r="T28" s="2"/>
      <c r="U28" s="2"/>
      <c r="V28" s="2"/>
      <c r="W28" s="62"/>
      <c r="X28" s="2"/>
      <c r="Y28" s="2"/>
      <c r="Z28" s="2"/>
      <c r="AA28" s="64"/>
      <c r="AB28" s="2"/>
      <c r="AC28" s="2"/>
      <c r="AD28" s="2"/>
      <c r="AE28" s="2"/>
      <c r="AF28" s="2"/>
    </row>
    <row r="29" spans="1:32" ht="21">
      <c r="A29" s="2"/>
      <c r="B29" s="61"/>
      <c r="C29" s="61"/>
      <c r="D29" s="61"/>
      <c r="E29" s="45"/>
      <c r="F29" s="85"/>
      <c r="G29" s="85"/>
      <c r="H29" s="85"/>
      <c r="I29" s="82"/>
      <c r="J29" s="82"/>
      <c r="K29" s="82"/>
      <c r="L29" s="82"/>
      <c r="M29" s="82"/>
      <c r="N29" s="82"/>
      <c r="O29" s="86"/>
      <c r="P29" s="85"/>
      <c r="Q29" s="47"/>
      <c r="R29" s="47"/>
      <c r="S29" s="2"/>
      <c r="T29" s="2"/>
      <c r="U29" s="2"/>
      <c r="V29" s="2"/>
      <c r="W29" s="62"/>
      <c r="X29" s="2"/>
      <c r="Y29" s="2"/>
      <c r="Z29" s="2"/>
      <c r="AA29" s="64"/>
      <c r="AB29" s="2"/>
      <c r="AC29" s="2"/>
      <c r="AD29" s="2"/>
      <c r="AE29" s="2"/>
      <c r="AF29" s="2"/>
    </row>
    <row r="30" spans="1:32" ht="21">
      <c r="A30" s="2"/>
      <c r="B30" s="61"/>
      <c r="C30" s="61"/>
      <c r="D30" s="61"/>
      <c r="E30" s="45"/>
      <c r="F30" s="85"/>
      <c r="G30" s="85"/>
      <c r="H30" s="85"/>
      <c r="I30" s="82"/>
      <c r="J30" s="82"/>
      <c r="K30" s="82"/>
      <c r="L30" s="82"/>
      <c r="M30" s="82"/>
      <c r="N30" s="82"/>
      <c r="O30" s="86"/>
      <c r="P30" s="85"/>
      <c r="Q30" s="47"/>
      <c r="R30" s="47"/>
      <c r="S30" s="2"/>
      <c r="T30" s="2"/>
      <c r="U30" s="2"/>
      <c r="V30" s="2"/>
      <c r="W30" s="62"/>
      <c r="X30" s="2"/>
      <c r="Y30" s="2"/>
      <c r="Z30" s="2"/>
      <c r="AA30" s="64"/>
      <c r="AB30" s="2"/>
      <c r="AC30" s="2"/>
      <c r="AD30" s="2"/>
      <c r="AE30" s="2"/>
      <c r="AF30" s="2"/>
    </row>
    <row r="31" spans="1:32" ht="21">
      <c r="A31" s="2"/>
      <c r="B31" s="61"/>
      <c r="C31" s="61"/>
      <c r="D31" s="61"/>
      <c r="E31" s="45"/>
      <c r="F31" s="85"/>
      <c r="G31" s="85"/>
      <c r="H31" s="85"/>
      <c r="I31" s="82"/>
      <c r="J31" s="82"/>
      <c r="K31" s="82"/>
      <c r="L31" s="82"/>
      <c r="M31" s="82"/>
      <c r="N31" s="82"/>
      <c r="O31" s="86"/>
      <c r="P31" s="85"/>
      <c r="Q31" s="47"/>
      <c r="R31" s="47"/>
      <c r="S31" s="2"/>
      <c r="T31" s="2"/>
      <c r="U31" s="2"/>
      <c r="V31" s="2"/>
      <c r="W31" s="62"/>
      <c r="X31" s="2"/>
      <c r="Y31" s="2"/>
      <c r="Z31" s="2"/>
      <c r="AA31" s="64"/>
      <c r="AB31" s="2"/>
      <c r="AC31" s="2"/>
      <c r="AD31" s="2"/>
      <c r="AE31" s="2"/>
      <c r="AF31" s="2"/>
    </row>
    <row r="32" spans="1:32" ht="21">
      <c r="A32" s="2"/>
      <c r="B32" s="61"/>
      <c r="C32" s="61"/>
      <c r="D32" s="61"/>
      <c r="E32" s="45"/>
      <c r="F32" s="85"/>
      <c r="G32" s="85"/>
      <c r="H32" s="85"/>
      <c r="I32" s="82"/>
      <c r="J32" s="82"/>
      <c r="K32" s="82"/>
      <c r="L32" s="82"/>
      <c r="M32" s="82"/>
      <c r="N32" s="82"/>
      <c r="O32" s="86"/>
      <c r="P32" s="85"/>
      <c r="Q32" s="47"/>
      <c r="R32" s="47"/>
      <c r="S32" s="2"/>
      <c r="T32" s="2"/>
      <c r="U32" s="2"/>
      <c r="V32" s="2"/>
      <c r="W32" s="62"/>
      <c r="X32" s="2"/>
      <c r="Y32" s="2"/>
      <c r="Z32" s="2"/>
      <c r="AA32" s="64"/>
      <c r="AB32" s="2"/>
      <c r="AC32" s="2"/>
      <c r="AD32" s="2"/>
      <c r="AE32" s="2"/>
      <c r="AF32" s="2"/>
    </row>
    <row r="33" spans="1:32" ht="21">
      <c r="A33" s="2"/>
      <c r="B33" s="61"/>
      <c r="C33" s="61"/>
      <c r="D33" s="61"/>
      <c r="E33" s="45"/>
      <c r="F33" s="85"/>
      <c r="G33" s="85"/>
      <c r="H33" s="85"/>
      <c r="I33" s="82"/>
      <c r="J33" s="82"/>
      <c r="K33" s="82"/>
      <c r="L33" s="82"/>
      <c r="M33" s="82"/>
      <c r="N33" s="82"/>
      <c r="O33" s="86"/>
      <c r="P33" s="85"/>
      <c r="Q33" s="47"/>
      <c r="R33" s="47"/>
      <c r="S33" s="2"/>
      <c r="T33" s="2"/>
      <c r="U33" s="2"/>
      <c r="V33" s="2"/>
      <c r="W33" s="62"/>
      <c r="X33" s="2"/>
      <c r="Y33" s="2"/>
      <c r="Z33" s="2"/>
      <c r="AA33" s="64"/>
      <c r="AB33" s="2"/>
      <c r="AC33" s="2"/>
      <c r="AD33" s="2"/>
      <c r="AE33" s="2"/>
      <c r="AF33" s="2"/>
    </row>
    <row r="34" spans="1:32" ht="21">
      <c r="A34" s="2"/>
      <c r="B34" s="61"/>
      <c r="C34" s="61"/>
      <c r="D34" s="61"/>
      <c r="E34" s="45"/>
      <c r="F34" s="85"/>
      <c r="G34" s="85"/>
      <c r="H34" s="85"/>
      <c r="I34" s="82"/>
      <c r="J34" s="82"/>
      <c r="K34" s="82"/>
      <c r="L34" s="82"/>
      <c r="M34" s="82"/>
      <c r="N34" s="82"/>
      <c r="O34" s="86"/>
      <c r="P34" s="85"/>
      <c r="Q34" s="47"/>
      <c r="R34" s="47"/>
      <c r="S34" s="2"/>
      <c r="T34" s="2"/>
      <c r="U34" s="2"/>
      <c r="V34" s="2"/>
      <c r="W34" s="62"/>
      <c r="X34" s="2"/>
      <c r="Y34" s="2"/>
      <c r="Z34" s="2"/>
      <c r="AA34" s="64"/>
      <c r="AB34" s="2"/>
      <c r="AC34" s="2"/>
      <c r="AD34" s="2"/>
      <c r="AE34" s="2"/>
      <c r="AF34" s="2"/>
    </row>
    <row r="35" spans="1:32" ht="21">
      <c r="A35" s="2"/>
      <c r="B35" s="61"/>
      <c r="C35" s="61"/>
      <c r="D35" s="61"/>
      <c r="E35" s="45"/>
      <c r="F35" s="85"/>
      <c r="G35" s="85"/>
      <c r="H35" s="85"/>
      <c r="I35" s="82"/>
      <c r="J35" s="82"/>
      <c r="K35" s="82"/>
      <c r="L35" s="82"/>
      <c r="M35" s="82"/>
      <c r="N35" s="82"/>
      <c r="O35" s="86"/>
      <c r="P35" s="85"/>
      <c r="Q35" s="47"/>
      <c r="R35" s="47"/>
      <c r="S35" s="2"/>
      <c r="T35" s="2"/>
      <c r="U35" s="2"/>
      <c r="V35" s="2"/>
      <c r="W35" s="62"/>
      <c r="X35" s="2"/>
      <c r="Y35" s="2"/>
      <c r="Z35" s="2"/>
      <c r="AA35" s="64"/>
      <c r="AB35" s="2"/>
      <c r="AC35" s="2"/>
      <c r="AD35" s="2"/>
      <c r="AE35" s="2"/>
      <c r="AF35" s="2"/>
    </row>
    <row r="36" spans="1:32" ht="21">
      <c r="A36" s="2"/>
      <c r="B36" s="61"/>
      <c r="C36" s="61"/>
      <c r="D36" s="61"/>
      <c r="E36" s="45"/>
      <c r="F36" s="85"/>
      <c r="G36" s="85"/>
      <c r="H36" s="85"/>
      <c r="I36" s="82"/>
      <c r="J36" s="82"/>
      <c r="K36" s="82"/>
      <c r="L36" s="82"/>
      <c r="M36" s="82"/>
      <c r="N36" s="82"/>
      <c r="O36" s="86"/>
      <c r="P36" s="85"/>
      <c r="Q36" s="47"/>
      <c r="R36" s="47"/>
      <c r="S36" s="2"/>
      <c r="T36" s="2"/>
      <c r="U36" s="2"/>
      <c r="V36" s="2"/>
      <c r="W36" s="62"/>
      <c r="X36" s="2"/>
      <c r="Y36" s="2"/>
      <c r="Z36" s="2"/>
      <c r="AA36" s="64"/>
      <c r="AB36" s="2"/>
      <c r="AC36" s="2"/>
      <c r="AD36" s="2"/>
      <c r="AE36" s="2"/>
      <c r="AF36" s="2"/>
    </row>
    <row r="37" spans="1:27" ht="21.75" thickBot="1">
      <c r="A37" s="72"/>
      <c r="B37" s="73"/>
      <c r="C37" s="73"/>
      <c r="D37" s="73"/>
      <c r="E37" s="74"/>
      <c r="F37" s="75"/>
      <c r="G37" s="75"/>
      <c r="H37" s="75"/>
      <c r="I37" s="76"/>
      <c r="J37" s="76"/>
      <c r="K37" s="76"/>
      <c r="L37" s="76"/>
      <c r="M37" s="76"/>
      <c r="N37" s="76"/>
      <c r="O37" s="77"/>
      <c r="P37" s="75"/>
      <c r="Q37" s="78"/>
      <c r="R37" s="78"/>
      <c r="W37" s="69">
        <v>30</v>
      </c>
      <c r="AA37" s="24">
        <v>0</v>
      </c>
    </row>
    <row r="38" spans="1:27" ht="21.75" thickBot="1">
      <c r="A38" s="3"/>
      <c r="B38" s="26"/>
      <c r="C38" s="26"/>
      <c r="D38" s="26"/>
      <c r="E38" s="22"/>
      <c r="F38" s="34"/>
      <c r="G38" s="34"/>
      <c r="H38" s="34"/>
      <c r="I38" s="35"/>
      <c r="J38" s="35"/>
      <c r="K38" s="35"/>
      <c r="L38" s="35"/>
      <c r="M38" s="35"/>
      <c r="N38" s="35"/>
      <c r="O38" s="36"/>
      <c r="P38" s="34"/>
      <c r="Q38" s="37"/>
      <c r="R38" s="37"/>
      <c r="W38" s="69">
        <v>31</v>
      </c>
      <c r="AA38" s="24">
        <v>0</v>
      </c>
    </row>
    <row r="39" spans="1:27" ht="21.75" thickBot="1">
      <c r="A39" s="3"/>
      <c r="B39" s="26"/>
      <c r="C39" s="26"/>
      <c r="D39" s="26"/>
      <c r="E39" s="22"/>
      <c r="F39" s="34"/>
      <c r="G39" s="34"/>
      <c r="H39" s="34"/>
      <c r="I39" s="35"/>
      <c r="J39" s="35"/>
      <c r="K39" s="35"/>
      <c r="L39" s="35"/>
      <c r="M39" s="35"/>
      <c r="N39" s="35"/>
      <c r="O39" s="36"/>
      <c r="P39" s="34"/>
      <c r="Q39" s="37"/>
      <c r="R39" s="37"/>
      <c r="W39" s="69">
        <v>32</v>
      </c>
      <c r="AA39" s="24">
        <v>0</v>
      </c>
    </row>
    <row r="40" spans="1:27" ht="21.75" thickBot="1">
      <c r="A40" s="3"/>
      <c r="B40" s="26"/>
      <c r="C40" s="26"/>
      <c r="D40" s="26"/>
      <c r="E40" s="22"/>
      <c r="F40" s="34"/>
      <c r="G40" s="34"/>
      <c r="H40" s="34"/>
      <c r="I40" s="35"/>
      <c r="J40" s="35"/>
      <c r="K40" s="35"/>
      <c r="L40" s="35"/>
      <c r="M40" s="35"/>
      <c r="N40" s="35"/>
      <c r="O40" s="36"/>
      <c r="P40" s="34"/>
      <c r="Q40" s="37"/>
      <c r="R40" s="37"/>
      <c r="W40" s="69">
        <v>33</v>
      </c>
      <c r="AA40" s="24">
        <v>0</v>
      </c>
    </row>
    <row r="41" spans="1:27" ht="21.75" thickBot="1">
      <c r="A41" s="3"/>
      <c r="B41" s="26"/>
      <c r="C41" s="26"/>
      <c r="D41" s="26"/>
      <c r="E41" s="22"/>
      <c r="F41" s="34"/>
      <c r="G41" s="34"/>
      <c r="H41" s="34"/>
      <c r="I41" s="35"/>
      <c r="J41" s="35"/>
      <c r="K41" s="35"/>
      <c r="L41" s="35"/>
      <c r="M41" s="35"/>
      <c r="N41" s="35"/>
      <c r="O41" s="36"/>
      <c r="P41" s="34"/>
      <c r="Q41" s="37"/>
      <c r="R41" s="37"/>
      <c r="W41" s="69">
        <v>34</v>
      </c>
      <c r="AA41" s="24">
        <v>0</v>
      </c>
    </row>
    <row r="42" spans="1:27" ht="21.75" thickBot="1">
      <c r="A42" s="3"/>
      <c r="B42" s="26"/>
      <c r="C42" s="26"/>
      <c r="D42" s="26"/>
      <c r="E42" s="22"/>
      <c r="F42" s="34"/>
      <c r="G42" s="34"/>
      <c r="H42" s="34"/>
      <c r="I42" s="35"/>
      <c r="J42" s="35"/>
      <c r="K42" s="35"/>
      <c r="L42" s="35"/>
      <c r="M42" s="35"/>
      <c r="N42" s="35"/>
      <c r="O42" s="36"/>
      <c r="P42" s="34"/>
      <c r="Q42" s="37"/>
      <c r="R42" s="37"/>
      <c r="W42" s="69">
        <v>35</v>
      </c>
      <c r="AA42" s="24">
        <v>0</v>
      </c>
    </row>
    <row r="43" spans="1:27" ht="21.75" thickBot="1">
      <c r="A43" s="3"/>
      <c r="B43" s="26"/>
      <c r="C43" s="26"/>
      <c r="D43" s="26"/>
      <c r="E43" s="22"/>
      <c r="F43" s="34"/>
      <c r="G43" s="34"/>
      <c r="H43" s="34"/>
      <c r="I43" s="35"/>
      <c r="J43" s="35"/>
      <c r="K43" s="35"/>
      <c r="L43" s="35"/>
      <c r="M43" s="35"/>
      <c r="N43" s="35"/>
      <c r="O43" s="36"/>
      <c r="P43" s="34"/>
      <c r="Q43" s="37"/>
      <c r="R43" s="37"/>
      <c r="W43" s="69">
        <v>36</v>
      </c>
      <c r="AA43" s="24">
        <v>0</v>
      </c>
    </row>
    <row r="44" spans="1:27" ht="21.75" thickBot="1">
      <c r="A44" s="3"/>
      <c r="B44" s="26"/>
      <c r="C44" s="26"/>
      <c r="D44" s="26"/>
      <c r="E44" s="22"/>
      <c r="F44" s="34"/>
      <c r="G44" s="34"/>
      <c r="H44" s="34"/>
      <c r="I44" s="35"/>
      <c r="J44" s="35"/>
      <c r="K44" s="35"/>
      <c r="L44" s="35"/>
      <c r="M44" s="35"/>
      <c r="N44" s="35"/>
      <c r="O44" s="36"/>
      <c r="P44" s="34"/>
      <c r="Q44" s="37"/>
      <c r="R44" s="37"/>
      <c r="W44" s="69">
        <v>37</v>
      </c>
      <c r="AA44" s="24">
        <v>0</v>
      </c>
    </row>
    <row r="45" spans="1:27" ht="21.75" thickBot="1">
      <c r="A45" s="3"/>
      <c r="B45" s="26"/>
      <c r="C45" s="26"/>
      <c r="D45" s="26"/>
      <c r="E45" s="22"/>
      <c r="F45" s="34"/>
      <c r="G45" s="34"/>
      <c r="H45" s="34"/>
      <c r="I45" s="35"/>
      <c r="J45" s="35"/>
      <c r="K45" s="35"/>
      <c r="L45" s="35"/>
      <c r="M45" s="35"/>
      <c r="N45" s="35"/>
      <c r="O45" s="36"/>
      <c r="P45" s="34"/>
      <c r="Q45" s="37"/>
      <c r="R45" s="37"/>
      <c r="W45" s="69">
        <v>38</v>
      </c>
      <c r="AA45" s="24">
        <v>0</v>
      </c>
    </row>
    <row r="46" spans="1:27" ht="21.75" thickBot="1">
      <c r="A46" s="3"/>
      <c r="B46" s="26"/>
      <c r="C46" s="26"/>
      <c r="D46" s="26"/>
      <c r="E46" s="22"/>
      <c r="F46" s="34"/>
      <c r="G46" s="34"/>
      <c r="H46" s="34"/>
      <c r="I46" s="35"/>
      <c r="J46" s="35"/>
      <c r="K46" s="35"/>
      <c r="L46" s="35"/>
      <c r="M46" s="35"/>
      <c r="N46" s="35"/>
      <c r="O46" s="36"/>
      <c r="P46" s="34"/>
      <c r="Q46" s="37"/>
      <c r="R46" s="37"/>
      <c r="W46" s="69"/>
      <c r="AA46" s="24"/>
    </row>
    <row r="47" spans="1:27" ht="21.75" thickBot="1">
      <c r="A47" s="3"/>
      <c r="B47" s="26"/>
      <c r="C47" s="26"/>
      <c r="D47" s="26"/>
      <c r="E47" s="22"/>
      <c r="F47" s="34"/>
      <c r="G47" s="34"/>
      <c r="H47" s="34"/>
      <c r="I47" s="35"/>
      <c r="J47" s="35"/>
      <c r="K47" s="35"/>
      <c r="L47" s="35"/>
      <c r="M47" s="35"/>
      <c r="N47" s="35"/>
      <c r="O47" s="36"/>
      <c r="P47" s="34"/>
      <c r="Q47" s="37"/>
      <c r="R47" s="37"/>
      <c r="W47" s="69">
        <v>39</v>
      </c>
      <c r="AA47" s="24">
        <v>0</v>
      </c>
    </row>
    <row r="48" spans="1:27" ht="21.75" thickBot="1">
      <c r="A48" s="3"/>
      <c r="B48" s="26"/>
      <c r="C48" s="26"/>
      <c r="D48" s="26"/>
      <c r="E48" s="22"/>
      <c r="F48" s="34"/>
      <c r="G48" s="34"/>
      <c r="H48" s="34"/>
      <c r="I48" s="35"/>
      <c r="J48" s="35"/>
      <c r="K48" s="35"/>
      <c r="L48" s="35"/>
      <c r="M48" s="35"/>
      <c r="N48" s="35"/>
      <c r="O48" s="36"/>
      <c r="P48" s="34"/>
      <c r="Q48" s="37"/>
      <c r="R48" s="37"/>
      <c r="W48" s="69">
        <v>40</v>
      </c>
      <c r="AA48" s="24">
        <v>0</v>
      </c>
    </row>
    <row r="49" spans="1:17" ht="18.75">
      <c r="A49" s="2"/>
      <c r="B49" s="7"/>
      <c r="C49" s="7"/>
      <c r="D49" s="7"/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8.75">
      <c r="A50" s="2"/>
      <c r="B50" s="7"/>
      <c r="C50" s="7"/>
      <c r="D50" s="7"/>
      <c r="E50" s="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6.25">
      <c r="A51" s="2"/>
      <c r="B51" s="7"/>
      <c r="C51" s="7"/>
      <c r="D51" s="7"/>
      <c r="E51" s="38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/>
    </row>
    <row r="52" spans="1:17" ht="18.75">
      <c r="A52" s="2"/>
      <c r="B52" s="7"/>
      <c r="C52" s="7"/>
      <c r="D52" s="7"/>
      <c r="E52" s="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8.75">
      <c r="A53" s="2"/>
      <c r="B53" s="7"/>
      <c r="C53" s="10"/>
      <c r="D53" s="10"/>
      <c r="E53" s="8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8.75">
      <c r="A55" s="2"/>
      <c r="B55" s="7"/>
      <c r="C55" s="7"/>
      <c r="D55" s="7"/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2"/>
    </row>
    <row r="56" spans="1:17" ht="18.75">
      <c r="A56" s="2"/>
      <c r="B56" s="7"/>
      <c r="C56" s="7"/>
      <c r="D56" s="7"/>
      <c r="E56" s="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8.75">
      <c r="A57" s="2"/>
      <c r="B57" s="7"/>
      <c r="C57" s="7"/>
      <c r="D57" s="7"/>
      <c r="E57" s="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8.75">
      <c r="A58" s="2"/>
      <c r="B58" s="7"/>
      <c r="C58" s="7"/>
      <c r="D58" s="7"/>
      <c r="E58" s="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8.75">
      <c r="A59" s="2"/>
      <c r="B59" s="7"/>
      <c r="C59" s="7"/>
      <c r="D59" s="7"/>
      <c r="E59" s="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8.75">
      <c r="A60" s="2"/>
      <c r="B60" s="7"/>
      <c r="C60" s="10"/>
      <c r="D60" s="10"/>
      <c r="E60" s="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8.75">
      <c r="A62" s="2"/>
      <c r="B62" s="7"/>
      <c r="C62" s="7"/>
      <c r="D62" s="7"/>
      <c r="E62" s="8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2"/>
    </row>
    <row r="63" spans="1:17" ht="18.75">
      <c r="A63" s="2"/>
      <c r="B63" s="7"/>
      <c r="C63" s="7"/>
      <c r="D63" s="7"/>
      <c r="E63" s="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8.75">
      <c r="A64" s="2"/>
      <c r="B64" s="7"/>
      <c r="C64" s="7"/>
      <c r="D64" s="7"/>
      <c r="E64" s="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8.75">
      <c r="A65" s="2"/>
      <c r="B65" s="7"/>
      <c r="C65" s="7"/>
      <c r="D65" s="7"/>
      <c r="E65" s="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8.75">
      <c r="A66" s="2"/>
      <c r="B66" s="7"/>
      <c r="C66" s="7"/>
      <c r="D66" s="7"/>
      <c r="E66" s="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8.75">
      <c r="A67" s="2"/>
      <c r="B67" s="7"/>
      <c r="C67" s="10"/>
      <c r="D67" s="10"/>
      <c r="E67" s="8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8.75">
      <c r="A69" s="2"/>
      <c r="B69" s="7"/>
      <c r="C69" s="7"/>
      <c r="D69" s="7"/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2"/>
    </row>
    <row r="70" spans="1:17" ht="18.75">
      <c r="A70" s="2"/>
      <c r="B70" s="7"/>
      <c r="C70" s="7"/>
      <c r="D70" s="7"/>
      <c r="E70" s="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8.75">
      <c r="A71" s="2"/>
      <c r="B71" s="7"/>
      <c r="C71" s="7"/>
      <c r="D71" s="7"/>
      <c r="E71" s="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8.75">
      <c r="A72" s="2"/>
      <c r="B72" s="7"/>
      <c r="C72" s="7"/>
      <c r="D72" s="7"/>
      <c r="E72" s="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8.75">
      <c r="A73" s="2"/>
      <c r="B73" s="7"/>
      <c r="C73" s="7"/>
      <c r="D73" s="7"/>
      <c r="E73" s="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8.75">
      <c r="A74" s="2"/>
      <c r="B74" s="7"/>
      <c r="C74" s="10"/>
      <c r="D74" s="10"/>
      <c r="E74" s="8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8.75">
      <c r="A76" s="2"/>
      <c r="B76" s="7"/>
      <c r="C76" s="7"/>
      <c r="D76" s="7"/>
      <c r="E76" s="8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2"/>
    </row>
    <row r="77" spans="1:17" ht="18.75">
      <c r="A77" s="2"/>
      <c r="B77" s="7"/>
      <c r="C77" s="7"/>
      <c r="D77" s="7"/>
      <c r="E77" s="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8.75">
      <c r="A78" s="2"/>
      <c r="B78" s="7"/>
      <c r="C78" s="7"/>
      <c r="D78" s="7"/>
      <c r="E78" s="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8.75">
      <c r="A79" s="2"/>
      <c r="B79" s="7"/>
      <c r="C79" s="7"/>
      <c r="D79" s="7"/>
      <c r="E79" s="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8.75">
      <c r="A80" s="2"/>
      <c r="B80" s="7"/>
      <c r="C80" s="7"/>
      <c r="D80" s="7"/>
      <c r="E80" s="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8.75">
      <c r="A81" s="2"/>
      <c r="B81" s="7"/>
      <c r="C81" s="10"/>
      <c r="D81" s="10"/>
      <c r="E81" s="8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</sheetData>
  <sheetProtection/>
  <autoFilter ref="A7:R48">
    <sortState ref="A8:R82">
      <sortCondition sortBy="value" ref="Q8:Q82"/>
    </sortState>
  </autoFilter>
  <mergeCells count="11">
    <mergeCell ref="Y6:Y7"/>
    <mergeCell ref="Z6:Z7"/>
    <mergeCell ref="AA6:AA7"/>
    <mergeCell ref="AB6:AB7"/>
    <mergeCell ref="A1:Q1"/>
    <mergeCell ref="A2:Q2"/>
    <mergeCell ref="A3:Q3"/>
    <mergeCell ref="A4:R4"/>
    <mergeCell ref="A5:C5"/>
    <mergeCell ref="E5:K5"/>
    <mergeCell ref="P5:Q5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48"/>
  <sheetViews>
    <sheetView zoomScale="70" zoomScaleNormal="70" zoomScalePageLayoutView="0" workbookViewId="0" topLeftCell="A7">
      <selection activeCell="A7" sqref="A1:IV65536"/>
    </sheetView>
  </sheetViews>
  <sheetFormatPr defaultColWidth="9.140625" defaultRowHeight="15"/>
  <cols>
    <col min="1" max="1" width="7.00390625" style="0" customWidth="1"/>
    <col min="2" max="2" width="15.421875" style="0" customWidth="1"/>
    <col min="3" max="3" width="56.00390625" style="0" customWidth="1"/>
    <col min="4" max="4" width="19.57421875" style="0" customWidth="1"/>
    <col min="5" max="5" width="73.8515625" style="0" customWidth="1"/>
    <col min="6" max="6" width="21.421875" style="0" customWidth="1"/>
    <col min="7" max="7" width="20.28125" style="0" customWidth="1"/>
    <col min="8" max="8" width="17.28125" style="0" customWidth="1"/>
    <col min="9" max="13" width="6.7109375" style="0" hidden="1" customWidth="1"/>
    <col min="14" max="14" width="10.140625" style="0" hidden="1" customWidth="1"/>
    <col min="15" max="15" width="18.140625" style="0" hidden="1" customWidth="1"/>
    <col min="16" max="16" width="19.8515625" style="0" hidden="1" customWidth="1"/>
    <col min="17" max="17" width="11.28125" style="0" bestFit="1" customWidth="1"/>
    <col min="19" max="19" width="9.140625" style="0" customWidth="1"/>
    <col min="20" max="20" width="6.140625" style="0" hidden="1" customWidth="1"/>
    <col min="21" max="21" width="7.421875" style="0" hidden="1" customWidth="1"/>
    <col min="22" max="27" width="9.140625" style="0" hidden="1" customWidth="1"/>
    <col min="28" max="30" width="9.140625" style="0" customWidth="1"/>
  </cols>
  <sheetData>
    <row r="1" spans="2:19" s="20" customFormat="1" ht="89.25" customHeight="1">
      <c r="B1" s="115" t="s">
        <v>78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03"/>
    </row>
    <row r="2" spans="2:19" s="20" customFormat="1" ht="30" customHeight="1">
      <c r="B2" s="116" t="s">
        <v>45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04"/>
    </row>
    <row r="3" spans="2:19" s="20" customFormat="1" ht="30" customHeight="1">
      <c r="B3" s="116" t="s">
        <v>69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04"/>
    </row>
    <row r="4" spans="2:19" s="20" customFormat="1" ht="30" customHeight="1">
      <c r="B4" s="117" t="s">
        <v>53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05"/>
    </row>
    <row r="5" spans="2:19" s="20" customFormat="1" ht="20.25" customHeight="1">
      <c r="B5" s="10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41"/>
      <c r="R5" s="65"/>
      <c r="S5" s="65"/>
    </row>
    <row r="6" spans="2:19" s="20" customFormat="1" ht="30" customHeight="1">
      <c r="B6" s="117" t="s">
        <v>93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05"/>
    </row>
    <row r="7" spans="1:29" s="20" customFormat="1" ht="30" customHeight="1" thickBot="1">
      <c r="A7" s="94"/>
      <c r="B7" s="117" t="s">
        <v>10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05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8" ht="21" customHeight="1">
      <c r="A8" s="93"/>
      <c r="B8" s="118" t="s">
        <v>86</v>
      </c>
      <c r="C8" s="118"/>
      <c r="D8" s="41"/>
      <c r="E8" s="41"/>
      <c r="F8" s="41"/>
      <c r="G8" s="119" t="s">
        <v>47</v>
      </c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5"/>
      <c r="T8" s="14">
        <v>1.15740740740741E-05</v>
      </c>
      <c r="V8" s="108" t="s">
        <v>19</v>
      </c>
      <c r="W8" s="17" t="s">
        <v>21</v>
      </c>
      <c r="X8" s="113" t="s">
        <v>23</v>
      </c>
      <c r="Y8" s="113" t="s">
        <v>9</v>
      </c>
      <c r="Z8" s="113" t="s">
        <v>10</v>
      </c>
      <c r="AA8" s="113" t="s">
        <v>24</v>
      </c>
      <c r="AB8" s="4"/>
    </row>
    <row r="9" spans="1:27" ht="63.75" thickBot="1">
      <c r="A9" s="31" t="s">
        <v>2</v>
      </c>
      <c r="B9" s="31" t="s">
        <v>5</v>
      </c>
      <c r="C9" s="31" t="s">
        <v>7</v>
      </c>
      <c r="D9" s="31" t="s">
        <v>85</v>
      </c>
      <c r="E9" s="31" t="s">
        <v>3</v>
      </c>
      <c r="F9" s="31" t="s">
        <v>25</v>
      </c>
      <c r="G9" s="31" t="s">
        <v>26</v>
      </c>
      <c r="H9" s="31" t="s">
        <v>27</v>
      </c>
      <c r="I9" s="31">
        <v>1</v>
      </c>
      <c r="J9" s="31">
        <v>2</v>
      </c>
      <c r="K9" s="31">
        <v>3</v>
      </c>
      <c r="L9" s="31">
        <v>4</v>
      </c>
      <c r="M9" s="31">
        <v>5</v>
      </c>
      <c r="N9" s="31" t="s">
        <v>11</v>
      </c>
      <c r="O9" s="31" t="s">
        <v>12</v>
      </c>
      <c r="P9" s="31" t="s">
        <v>13</v>
      </c>
      <c r="Q9" s="31" t="s">
        <v>4</v>
      </c>
      <c r="R9" s="31" t="s">
        <v>16</v>
      </c>
      <c r="T9" s="3">
        <v>1</v>
      </c>
      <c r="U9" s="13"/>
      <c r="V9" s="16" t="s">
        <v>20</v>
      </c>
      <c r="W9" s="18" t="s">
        <v>22</v>
      </c>
      <c r="X9" s="114"/>
      <c r="Y9" s="114"/>
      <c r="Z9" s="114"/>
      <c r="AA9" s="114"/>
    </row>
    <row r="10" spans="1:27" ht="49.5" customHeight="1" thickBot="1">
      <c r="A10" s="25">
        <v>1</v>
      </c>
      <c r="B10" s="67">
        <v>11</v>
      </c>
      <c r="C10" s="67" t="s">
        <v>42</v>
      </c>
      <c r="D10" s="67" t="s">
        <v>34</v>
      </c>
      <c r="E10" s="49" t="s">
        <v>87</v>
      </c>
      <c r="F10" s="48">
        <v>0.06874999999999999</v>
      </c>
      <c r="G10" s="48">
        <v>0.08676377314814815</v>
      </c>
      <c r="H10" s="48">
        <v>0.018013773148148157</v>
      </c>
      <c r="I10" s="88"/>
      <c r="J10" s="88"/>
      <c r="K10" s="88"/>
      <c r="L10" s="88"/>
      <c r="M10" s="88"/>
      <c r="N10" s="88">
        <v>0</v>
      </c>
      <c r="O10" s="89">
        <v>0</v>
      </c>
      <c r="P10" s="48">
        <v>0.018013773148148157</v>
      </c>
      <c r="Q10" s="30">
        <v>1</v>
      </c>
      <c r="R10" s="30">
        <v>400</v>
      </c>
      <c r="T10" s="3">
        <v>2</v>
      </c>
      <c r="V10" s="106">
        <v>1</v>
      </c>
      <c r="W10" s="18">
        <v>100</v>
      </c>
      <c r="X10" s="18">
        <v>200</v>
      </c>
      <c r="Y10" s="18">
        <v>300</v>
      </c>
      <c r="Z10" s="18">
        <v>400</v>
      </c>
      <c r="AA10" s="18">
        <v>100</v>
      </c>
    </row>
    <row r="11" spans="1:27" ht="49.5" customHeight="1" thickBot="1">
      <c r="A11" s="25">
        <v>2</v>
      </c>
      <c r="B11" s="67">
        <v>5</v>
      </c>
      <c r="C11" s="67" t="s">
        <v>35</v>
      </c>
      <c r="D11" s="67" t="s">
        <v>36</v>
      </c>
      <c r="E11" s="112" t="s">
        <v>88</v>
      </c>
      <c r="F11" s="48">
        <v>0.06874999999999999</v>
      </c>
      <c r="G11" s="48">
        <v>0.0873599537037037</v>
      </c>
      <c r="H11" s="48">
        <v>0.018609953703703705</v>
      </c>
      <c r="I11" s="88"/>
      <c r="J11" s="88"/>
      <c r="K11" s="88"/>
      <c r="L11" s="88"/>
      <c r="M11" s="88"/>
      <c r="N11" s="88">
        <v>0</v>
      </c>
      <c r="O11" s="89">
        <v>0</v>
      </c>
      <c r="P11" s="48">
        <v>0.018609953703703705</v>
      </c>
      <c r="Q11" s="30">
        <v>2</v>
      </c>
      <c r="R11" s="30">
        <v>380</v>
      </c>
      <c r="T11" s="3">
        <v>3</v>
      </c>
      <c r="V11" s="106">
        <v>2</v>
      </c>
      <c r="W11" s="18">
        <v>95</v>
      </c>
      <c r="X11" s="18">
        <v>190</v>
      </c>
      <c r="Y11" s="18">
        <v>285</v>
      </c>
      <c r="Z11" s="18">
        <v>380</v>
      </c>
      <c r="AA11" s="18">
        <v>95</v>
      </c>
    </row>
    <row r="12" spans="1:27" ht="49.5" customHeight="1" thickBot="1">
      <c r="A12" s="25">
        <v>3</v>
      </c>
      <c r="B12" s="67">
        <v>8</v>
      </c>
      <c r="C12" s="67" t="s">
        <v>44</v>
      </c>
      <c r="D12" s="67" t="s">
        <v>31</v>
      </c>
      <c r="E12" s="49" t="s">
        <v>89</v>
      </c>
      <c r="F12" s="48">
        <v>0.06874999999999999</v>
      </c>
      <c r="G12" s="48">
        <v>0.08747858796296297</v>
      </c>
      <c r="H12" s="48">
        <v>0.018728587962962978</v>
      </c>
      <c r="I12" s="88"/>
      <c r="J12" s="88"/>
      <c r="K12" s="88"/>
      <c r="L12" s="88"/>
      <c r="M12" s="88"/>
      <c r="N12" s="88">
        <v>0</v>
      </c>
      <c r="O12" s="89">
        <v>0</v>
      </c>
      <c r="P12" s="48">
        <v>0.018728587962962978</v>
      </c>
      <c r="Q12" s="30">
        <v>3</v>
      </c>
      <c r="R12" s="30">
        <v>360</v>
      </c>
      <c r="T12" s="3">
        <v>4</v>
      </c>
      <c r="V12" s="106">
        <v>3</v>
      </c>
      <c r="W12" s="18">
        <v>90</v>
      </c>
      <c r="X12" s="18">
        <v>180</v>
      </c>
      <c r="Y12" s="18">
        <v>270</v>
      </c>
      <c r="Z12" s="18">
        <v>360</v>
      </c>
      <c r="AA12" s="18">
        <v>90</v>
      </c>
    </row>
    <row r="13" spans="1:27" ht="49.5" customHeight="1" thickBot="1">
      <c r="A13" s="25">
        <v>4</v>
      </c>
      <c r="B13" s="67">
        <v>44</v>
      </c>
      <c r="C13" s="67" t="s">
        <v>68</v>
      </c>
      <c r="D13" s="67" t="s">
        <v>34</v>
      </c>
      <c r="E13" s="49" t="s">
        <v>75</v>
      </c>
      <c r="F13" s="48">
        <v>0.06874999999999999</v>
      </c>
      <c r="G13" s="48">
        <v>0.08780127314814816</v>
      </c>
      <c r="H13" s="48">
        <v>0.019051273148148168</v>
      </c>
      <c r="I13" s="88"/>
      <c r="J13" s="88"/>
      <c r="K13" s="88"/>
      <c r="L13" s="88"/>
      <c r="M13" s="88"/>
      <c r="N13" s="88">
        <v>0</v>
      </c>
      <c r="O13" s="89">
        <v>0</v>
      </c>
      <c r="P13" s="48">
        <v>0.019051273148148168</v>
      </c>
      <c r="Q13" s="30">
        <v>4</v>
      </c>
      <c r="R13" s="30">
        <v>340</v>
      </c>
      <c r="T13" s="3">
        <v>5</v>
      </c>
      <c r="V13" s="106">
        <v>4</v>
      </c>
      <c r="W13" s="18">
        <v>85</v>
      </c>
      <c r="X13" s="18">
        <v>170</v>
      </c>
      <c r="Y13" s="18">
        <v>255</v>
      </c>
      <c r="Z13" s="18">
        <v>340</v>
      </c>
      <c r="AA13" s="18">
        <v>85</v>
      </c>
    </row>
    <row r="14" spans="1:27" ht="49.5" customHeight="1" thickBot="1">
      <c r="A14" s="25">
        <v>5</v>
      </c>
      <c r="B14" s="67">
        <v>21</v>
      </c>
      <c r="C14" s="67" t="s">
        <v>37</v>
      </c>
      <c r="D14" s="67" t="s">
        <v>38</v>
      </c>
      <c r="E14" s="49" t="s">
        <v>90</v>
      </c>
      <c r="F14" s="111" t="s">
        <v>91</v>
      </c>
      <c r="G14" s="48" t="s">
        <v>54</v>
      </c>
      <c r="H14" s="48" t="s">
        <v>54</v>
      </c>
      <c r="I14" s="88"/>
      <c r="J14" s="88"/>
      <c r="K14" s="88"/>
      <c r="L14" s="88"/>
      <c r="M14" s="88"/>
      <c r="N14" s="88">
        <v>0</v>
      </c>
      <c r="O14" s="89">
        <v>0</v>
      </c>
      <c r="P14" s="48" t="s">
        <v>94</v>
      </c>
      <c r="Q14" s="30" t="s">
        <v>54</v>
      </c>
      <c r="R14" s="30" t="s">
        <v>54</v>
      </c>
      <c r="T14" s="3">
        <v>6</v>
      </c>
      <c r="V14" s="106">
        <v>5</v>
      </c>
      <c r="W14" s="18">
        <v>80</v>
      </c>
      <c r="X14" s="18">
        <v>160</v>
      </c>
      <c r="Y14" s="18">
        <v>240</v>
      </c>
      <c r="Z14" s="18">
        <v>320</v>
      </c>
      <c r="AA14" s="18">
        <v>80</v>
      </c>
    </row>
    <row r="15" spans="1:17" ht="18.75">
      <c r="A15" s="2"/>
      <c r="B15" s="7"/>
      <c r="C15" s="7"/>
      <c r="D15" s="7"/>
      <c r="E15" s="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3.25">
      <c r="A16" s="2"/>
      <c r="B16" s="7"/>
      <c r="C16" s="110" t="s">
        <v>48</v>
      </c>
      <c r="E16" s="98" t="s">
        <v>49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6.25">
      <c r="A17" s="2"/>
      <c r="B17" s="7"/>
      <c r="C17" s="98"/>
      <c r="D17" s="99"/>
      <c r="E17" s="98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/>
    </row>
    <row r="18" spans="1:17" ht="23.25">
      <c r="A18" s="2"/>
      <c r="B18" s="7"/>
      <c r="C18" s="110" t="s">
        <v>50</v>
      </c>
      <c r="E18" s="98" t="s">
        <v>51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8.75">
      <c r="A19" s="2"/>
      <c r="B19" s="7"/>
      <c r="C19" s="10"/>
      <c r="D19" s="10"/>
      <c r="E19" s="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8.75">
      <c r="A21" s="2"/>
      <c r="B21" s="7"/>
      <c r="C21" s="7"/>
      <c r="D21" s="7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"/>
    </row>
    <row r="22" spans="1:17" ht="18.75">
      <c r="A22" s="2"/>
      <c r="B22" s="7"/>
      <c r="C22" s="7"/>
      <c r="D22" s="7"/>
      <c r="E22" s="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8.75">
      <c r="A23" s="2"/>
      <c r="B23" s="7"/>
      <c r="C23" s="7"/>
      <c r="D23" s="7"/>
      <c r="E23" s="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8.75">
      <c r="A24" s="2"/>
      <c r="B24" s="7"/>
      <c r="C24" s="7"/>
      <c r="D24" s="7"/>
      <c r="E24" s="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8.75">
      <c r="A25" s="2"/>
      <c r="B25" s="7"/>
      <c r="C25" s="7"/>
      <c r="D25" s="7"/>
      <c r="E25" s="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8.75">
      <c r="A26" s="2"/>
      <c r="B26" s="7"/>
      <c r="C26" s="10"/>
      <c r="D26" s="10"/>
      <c r="E26" s="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8.75">
      <c r="A28" s="2"/>
      <c r="B28" s="7"/>
      <c r="C28" s="7"/>
      <c r="D28" s="7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"/>
    </row>
    <row r="29" spans="1:17" ht="18.75">
      <c r="A29" s="2"/>
      <c r="B29" s="7"/>
      <c r="C29" s="7"/>
      <c r="D29" s="7"/>
      <c r="E29" s="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8.75">
      <c r="A30" s="2"/>
      <c r="B30" s="7"/>
      <c r="C30" s="7"/>
      <c r="D30" s="7"/>
      <c r="E30" s="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8.75">
      <c r="A31" s="2"/>
      <c r="B31" s="7"/>
      <c r="C31" s="7"/>
      <c r="D31" s="7"/>
      <c r="E31" s="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8.75">
      <c r="A32" s="2"/>
      <c r="B32" s="7"/>
      <c r="C32" s="7"/>
      <c r="D32" s="7"/>
      <c r="E32" s="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8.75">
      <c r="A33" s="2"/>
      <c r="B33" s="7"/>
      <c r="C33" s="10"/>
      <c r="D33" s="10"/>
      <c r="E33" s="8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8.75">
      <c r="A35" s="2"/>
      <c r="B35" s="7"/>
      <c r="C35" s="7"/>
      <c r="D35" s="7"/>
      <c r="E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2"/>
    </row>
    <row r="36" spans="1:17" ht="18.75">
      <c r="A36" s="2"/>
      <c r="B36" s="7"/>
      <c r="C36" s="7"/>
      <c r="D36" s="7"/>
      <c r="E36" s="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8.75">
      <c r="A37" s="2"/>
      <c r="B37" s="7"/>
      <c r="C37" s="7"/>
      <c r="D37" s="7"/>
      <c r="E37" s="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8.75">
      <c r="A38" s="2"/>
      <c r="B38" s="7"/>
      <c r="C38" s="7"/>
      <c r="D38" s="7"/>
      <c r="E38" s="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8.75">
      <c r="A39" s="2"/>
      <c r="B39" s="7"/>
      <c r="C39" s="7"/>
      <c r="D39" s="7"/>
      <c r="E39" s="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8.75">
      <c r="A40" s="2"/>
      <c r="B40" s="7"/>
      <c r="C40" s="10"/>
      <c r="D40" s="10"/>
      <c r="E40" s="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8.75">
      <c r="A42" s="2"/>
      <c r="B42" s="7"/>
      <c r="C42" s="7"/>
      <c r="D42" s="7"/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"/>
    </row>
    <row r="43" spans="1:17" ht="18.75">
      <c r="A43" s="2"/>
      <c r="B43" s="7"/>
      <c r="C43" s="7"/>
      <c r="D43" s="7"/>
      <c r="E43" s="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8.75">
      <c r="A44" s="2"/>
      <c r="B44" s="7"/>
      <c r="C44" s="7"/>
      <c r="D44" s="7"/>
      <c r="E44" s="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8.75">
      <c r="A45" s="2"/>
      <c r="B45" s="7"/>
      <c r="C45" s="7"/>
      <c r="D45" s="7"/>
      <c r="E45" s="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8.75">
      <c r="A46" s="2"/>
      <c r="B46" s="7"/>
      <c r="C46" s="7"/>
      <c r="D46" s="7"/>
      <c r="E46" s="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8.75">
      <c r="A47" s="2"/>
      <c r="B47" s="7"/>
      <c r="C47" s="10"/>
      <c r="D47" s="10"/>
      <c r="E47" s="8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</sheetData>
  <sheetProtection/>
  <autoFilter ref="A9:R14">
    <sortState ref="A10:R48">
      <sortCondition sortBy="value" ref="O10:O48"/>
    </sortState>
  </autoFilter>
  <mergeCells count="12">
    <mergeCell ref="AA8:AA9"/>
    <mergeCell ref="B1:R1"/>
    <mergeCell ref="B2:R2"/>
    <mergeCell ref="B3:R3"/>
    <mergeCell ref="B4:R4"/>
    <mergeCell ref="B6:R6"/>
    <mergeCell ref="B7:R7"/>
    <mergeCell ref="B8:C8"/>
    <mergeCell ref="G8:R8"/>
    <mergeCell ref="X8:X9"/>
    <mergeCell ref="Y8:Y9"/>
    <mergeCell ref="Z8:Z9"/>
  </mergeCells>
  <printOptions/>
  <pageMargins left="0.1968503937007874" right="0.11811023622047245" top="0.15748031496062992" bottom="0.15748031496062992" header="0.31496062992125984" footer="0.31496062992125984"/>
  <pageSetup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64"/>
  <sheetViews>
    <sheetView zoomScale="40" zoomScaleNormal="40" zoomScalePageLayoutView="0" workbookViewId="0" topLeftCell="A7">
      <selection activeCell="A8" sqref="A8:O24"/>
    </sheetView>
  </sheetViews>
  <sheetFormatPr defaultColWidth="9.140625" defaultRowHeight="15"/>
  <cols>
    <col min="1" max="1" width="3.57421875" style="0" customWidth="1"/>
    <col min="2" max="2" width="12.8515625" style="0" customWidth="1"/>
    <col min="3" max="3" width="53.8515625" style="0" customWidth="1"/>
    <col min="4" max="4" width="31.421875" style="0" customWidth="1"/>
    <col min="5" max="5" width="54.7109375" style="0" customWidth="1"/>
    <col min="6" max="6" width="20.7109375" style="0" customWidth="1"/>
    <col min="7" max="7" width="10.7109375" style="0" customWidth="1"/>
    <col min="8" max="8" width="20.7109375" style="0" customWidth="1"/>
    <col min="9" max="9" width="10.7109375" style="0" customWidth="1"/>
    <col min="10" max="10" width="20.7109375" style="0" customWidth="1"/>
    <col min="11" max="11" width="10.7109375" style="0" customWidth="1"/>
    <col min="12" max="12" width="20.7109375" style="0" customWidth="1"/>
    <col min="13" max="15" width="10.7109375" style="0" customWidth="1"/>
    <col min="16" max="16" width="30.00390625" style="0" hidden="1" customWidth="1"/>
    <col min="17" max="18" width="7.28125" style="0" hidden="1" customWidth="1"/>
    <col min="19" max="19" width="11.00390625" style="0" customWidth="1"/>
    <col min="20" max="20" width="5.421875" style="0" customWidth="1"/>
    <col min="21" max="21" width="10.421875" style="0" customWidth="1"/>
  </cols>
  <sheetData>
    <row r="1" spans="1:25" ht="101.25" customHeight="1">
      <c r="A1" s="126" t="s">
        <v>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"/>
      <c r="S1" s="1"/>
      <c r="T1" s="1"/>
      <c r="U1" s="1"/>
      <c r="V1" s="1"/>
      <c r="W1" s="1"/>
      <c r="X1" s="1"/>
      <c r="Y1" s="1"/>
    </row>
    <row r="2" spans="1:25" ht="30" customHeight="1">
      <c r="A2" s="127" t="s">
        <v>45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"/>
      <c r="S2" s="1"/>
      <c r="T2" s="1"/>
      <c r="U2" s="1"/>
      <c r="V2" s="1"/>
      <c r="W2" s="1"/>
      <c r="X2" s="1"/>
      <c r="Y2" s="1"/>
    </row>
    <row r="3" spans="1:25" ht="30" customHeight="1">
      <c r="A3" s="127" t="s">
        <v>69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"/>
      <c r="S3" s="1"/>
      <c r="T3" s="1"/>
      <c r="U3" s="1"/>
      <c r="V3" s="1"/>
      <c r="W3" s="1"/>
      <c r="X3" s="1"/>
      <c r="Y3" s="1"/>
    </row>
    <row r="4" spans="1:25" ht="30" customHeight="1">
      <c r="A4" s="128" t="s">
        <v>46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4"/>
      <c r="S4" s="4"/>
      <c r="T4" s="4"/>
      <c r="U4" s="4"/>
      <c r="V4" s="4"/>
      <c r="W4" s="4"/>
      <c r="X4" s="4"/>
      <c r="Y4" s="4"/>
    </row>
    <row r="5" spans="1:25" ht="30" customHeight="1">
      <c r="A5" s="128" t="s">
        <v>92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S5" s="4"/>
      <c r="T5" s="4"/>
      <c r="U5" s="4"/>
      <c r="V5" s="4"/>
      <c r="W5" s="4"/>
      <c r="X5" s="4"/>
      <c r="Y5" s="4"/>
    </row>
    <row r="6" spans="1:18" ht="30" customHeight="1">
      <c r="A6" s="130" t="s">
        <v>14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Q6" s="52">
        <v>1</v>
      </c>
      <c r="R6" s="13"/>
    </row>
    <row r="7" spans="1:17" ht="20.25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Q7" s="3">
        <v>2</v>
      </c>
    </row>
    <row r="8" spans="1:17" ht="23.25">
      <c r="A8" s="131" t="s">
        <v>77</v>
      </c>
      <c r="B8" s="131"/>
      <c r="C8" s="131"/>
      <c r="D8" s="132"/>
      <c r="E8" s="133" t="s">
        <v>47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Q8" s="3">
        <v>3</v>
      </c>
    </row>
    <row r="9" spans="1:17" ht="2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6"/>
      <c r="Q9" s="3">
        <v>4</v>
      </c>
    </row>
    <row r="10" spans="1:17" ht="37.5">
      <c r="A10" s="134" t="s">
        <v>2</v>
      </c>
      <c r="B10" s="135" t="s">
        <v>5</v>
      </c>
      <c r="C10" s="134" t="s">
        <v>7</v>
      </c>
      <c r="D10" s="134" t="s">
        <v>85</v>
      </c>
      <c r="E10" s="134" t="s">
        <v>3</v>
      </c>
      <c r="F10" s="135" t="s">
        <v>15</v>
      </c>
      <c r="G10" s="135" t="s">
        <v>16</v>
      </c>
      <c r="H10" s="135" t="s">
        <v>17</v>
      </c>
      <c r="I10" s="135" t="s">
        <v>16</v>
      </c>
      <c r="J10" s="135" t="s">
        <v>9</v>
      </c>
      <c r="K10" s="135" t="s">
        <v>16</v>
      </c>
      <c r="L10" s="135" t="s">
        <v>10</v>
      </c>
      <c r="M10" s="135" t="s">
        <v>16</v>
      </c>
      <c r="N10" s="135" t="s">
        <v>18</v>
      </c>
      <c r="O10" s="135" t="s">
        <v>4</v>
      </c>
      <c r="Q10" s="3">
        <v>5</v>
      </c>
    </row>
    <row r="11" spans="1:17" ht="49.5" customHeight="1">
      <c r="A11" s="136">
        <v>1</v>
      </c>
      <c r="B11" s="137">
        <v>40</v>
      </c>
      <c r="C11" s="138" t="s">
        <v>33</v>
      </c>
      <c r="D11" s="138" t="s">
        <v>29</v>
      </c>
      <c r="E11" s="139" t="s">
        <v>95</v>
      </c>
      <c r="F11" s="138">
        <v>3</v>
      </c>
      <c r="G11" s="138">
        <v>90</v>
      </c>
      <c r="H11" s="138">
        <v>1</v>
      </c>
      <c r="I11" s="138">
        <v>200</v>
      </c>
      <c r="J11" s="138">
        <v>2</v>
      </c>
      <c r="K11" s="138">
        <v>285</v>
      </c>
      <c r="L11" s="138">
        <v>1</v>
      </c>
      <c r="M11" s="138">
        <v>400</v>
      </c>
      <c r="N11" s="138">
        <v>975</v>
      </c>
      <c r="O11" s="140">
        <v>1</v>
      </c>
      <c r="Q11" s="3">
        <v>6</v>
      </c>
    </row>
    <row r="12" spans="1:17" ht="49.5" customHeight="1">
      <c r="A12" s="136">
        <v>3</v>
      </c>
      <c r="B12" s="137">
        <v>19</v>
      </c>
      <c r="C12" s="138" t="s">
        <v>40</v>
      </c>
      <c r="D12" s="138" t="s">
        <v>41</v>
      </c>
      <c r="E12" s="139" t="s">
        <v>96</v>
      </c>
      <c r="F12" s="138">
        <v>2</v>
      </c>
      <c r="G12" s="138">
        <v>95</v>
      </c>
      <c r="H12" s="138">
        <v>3</v>
      </c>
      <c r="I12" s="138">
        <v>180</v>
      </c>
      <c r="J12" s="138">
        <v>1</v>
      </c>
      <c r="K12" s="138">
        <v>300</v>
      </c>
      <c r="L12" s="138">
        <v>4</v>
      </c>
      <c r="M12" s="138">
        <v>340</v>
      </c>
      <c r="N12" s="138">
        <v>915</v>
      </c>
      <c r="O12" s="140">
        <v>2</v>
      </c>
      <c r="Q12" s="107">
        <v>7</v>
      </c>
    </row>
    <row r="13" spans="1:16" ht="49.5" customHeight="1">
      <c r="A13" s="136">
        <v>5</v>
      </c>
      <c r="B13" s="137">
        <v>14</v>
      </c>
      <c r="C13" s="138" t="s">
        <v>67</v>
      </c>
      <c r="D13" s="138" t="s">
        <v>34</v>
      </c>
      <c r="E13" s="139" t="s">
        <v>97</v>
      </c>
      <c r="F13" s="138">
        <v>5</v>
      </c>
      <c r="G13" s="138">
        <v>80</v>
      </c>
      <c r="H13" s="138">
        <v>8</v>
      </c>
      <c r="I13" s="138">
        <v>130</v>
      </c>
      <c r="J13" s="138">
        <v>5</v>
      </c>
      <c r="K13" s="138">
        <v>240</v>
      </c>
      <c r="L13" s="138">
        <v>2</v>
      </c>
      <c r="M13" s="138">
        <v>380</v>
      </c>
      <c r="N13" s="138">
        <v>830</v>
      </c>
      <c r="O13" s="140">
        <v>3</v>
      </c>
      <c r="P13" s="6"/>
    </row>
    <row r="14" spans="1:15" ht="49.5" customHeight="1">
      <c r="A14" s="136">
        <v>2</v>
      </c>
      <c r="B14" s="137">
        <v>3</v>
      </c>
      <c r="C14" s="138" t="s">
        <v>65</v>
      </c>
      <c r="D14" s="138" t="s">
        <v>29</v>
      </c>
      <c r="E14" s="139" t="s">
        <v>98</v>
      </c>
      <c r="F14" s="138">
        <v>1</v>
      </c>
      <c r="G14" s="138">
        <v>100</v>
      </c>
      <c r="H14" s="138">
        <v>2</v>
      </c>
      <c r="I14" s="138">
        <v>190</v>
      </c>
      <c r="J14" s="138">
        <v>8</v>
      </c>
      <c r="K14" s="138">
        <v>195</v>
      </c>
      <c r="L14" s="138">
        <v>6</v>
      </c>
      <c r="M14" s="138">
        <v>300</v>
      </c>
      <c r="N14" s="138">
        <v>785</v>
      </c>
      <c r="O14" s="140">
        <v>4</v>
      </c>
    </row>
    <row r="15" spans="1:15" ht="49.5" customHeight="1">
      <c r="A15" s="136">
        <v>6</v>
      </c>
      <c r="B15" s="137">
        <v>43</v>
      </c>
      <c r="C15" s="138" t="s">
        <v>66</v>
      </c>
      <c r="D15" s="138" t="s">
        <v>34</v>
      </c>
      <c r="E15" s="139" t="s">
        <v>99</v>
      </c>
      <c r="F15" s="138">
        <v>8</v>
      </c>
      <c r="G15" s="138">
        <v>65</v>
      </c>
      <c r="H15" s="138">
        <v>9</v>
      </c>
      <c r="I15" s="138">
        <v>120</v>
      </c>
      <c r="J15" s="138">
        <v>7</v>
      </c>
      <c r="K15" s="138">
        <v>210</v>
      </c>
      <c r="L15" s="138">
        <v>3</v>
      </c>
      <c r="M15" s="138">
        <v>360</v>
      </c>
      <c r="N15" s="138">
        <v>755</v>
      </c>
      <c r="O15" s="140">
        <v>5</v>
      </c>
    </row>
    <row r="16" spans="1:16" ht="49.5" customHeight="1">
      <c r="A16" s="136">
        <v>10</v>
      </c>
      <c r="B16" s="137">
        <v>37</v>
      </c>
      <c r="C16" s="138" t="s">
        <v>43</v>
      </c>
      <c r="D16" s="138" t="s">
        <v>31</v>
      </c>
      <c r="E16" s="139" t="s">
        <v>100</v>
      </c>
      <c r="F16" s="138">
        <v>7</v>
      </c>
      <c r="G16" s="138">
        <v>70</v>
      </c>
      <c r="H16" s="138">
        <v>5</v>
      </c>
      <c r="I16" s="138">
        <v>160</v>
      </c>
      <c r="J16" s="138">
        <v>4</v>
      </c>
      <c r="K16" s="138">
        <v>255</v>
      </c>
      <c r="L16" s="138">
        <v>8</v>
      </c>
      <c r="M16" s="138">
        <v>260</v>
      </c>
      <c r="N16" s="138">
        <v>745</v>
      </c>
      <c r="O16" s="140">
        <v>6</v>
      </c>
      <c r="P16" s="6"/>
    </row>
    <row r="17" spans="1:15" ht="49.5" customHeight="1">
      <c r="A17" s="136">
        <v>12</v>
      </c>
      <c r="B17" s="137">
        <v>42</v>
      </c>
      <c r="C17" s="138" t="s">
        <v>28</v>
      </c>
      <c r="D17" s="138" t="s">
        <v>29</v>
      </c>
      <c r="E17" s="139" t="s">
        <v>101</v>
      </c>
      <c r="F17" s="138">
        <v>6</v>
      </c>
      <c r="G17" s="138">
        <v>75</v>
      </c>
      <c r="H17" s="138">
        <v>4</v>
      </c>
      <c r="I17" s="138">
        <v>170</v>
      </c>
      <c r="J17" s="138">
        <v>10</v>
      </c>
      <c r="K17" s="138">
        <v>165</v>
      </c>
      <c r="L17" s="138">
        <v>5</v>
      </c>
      <c r="M17" s="138">
        <v>320</v>
      </c>
      <c r="N17" s="138">
        <v>730</v>
      </c>
      <c r="O17" s="140">
        <v>7</v>
      </c>
    </row>
    <row r="18" spans="1:15" ht="49.5" customHeight="1">
      <c r="A18" s="136">
        <v>4</v>
      </c>
      <c r="B18" s="137">
        <v>30</v>
      </c>
      <c r="C18" s="138" t="s">
        <v>30</v>
      </c>
      <c r="D18" s="138" t="s">
        <v>31</v>
      </c>
      <c r="E18" s="139" t="s">
        <v>102</v>
      </c>
      <c r="F18" s="138">
        <v>11</v>
      </c>
      <c r="G18" s="138">
        <v>50</v>
      </c>
      <c r="H18" s="138">
        <v>6</v>
      </c>
      <c r="I18" s="138">
        <v>150</v>
      </c>
      <c r="J18" s="138">
        <v>3</v>
      </c>
      <c r="K18" s="138">
        <v>270</v>
      </c>
      <c r="L18" s="138">
        <v>9</v>
      </c>
      <c r="M18" s="138">
        <v>240</v>
      </c>
      <c r="N18" s="138">
        <v>710</v>
      </c>
      <c r="O18" s="140">
        <v>8</v>
      </c>
    </row>
    <row r="19" spans="1:15" ht="49.5" customHeight="1">
      <c r="A19" s="136">
        <v>7</v>
      </c>
      <c r="B19" s="137">
        <v>17</v>
      </c>
      <c r="C19" s="138" t="s">
        <v>32</v>
      </c>
      <c r="D19" s="138" t="s">
        <v>31</v>
      </c>
      <c r="E19" s="139" t="s">
        <v>103</v>
      </c>
      <c r="F19" s="138">
        <v>9</v>
      </c>
      <c r="G19" s="138">
        <v>60</v>
      </c>
      <c r="H19" s="138">
        <v>10</v>
      </c>
      <c r="I19" s="138">
        <v>110</v>
      </c>
      <c r="J19" s="138">
        <v>6</v>
      </c>
      <c r="K19" s="138">
        <v>255</v>
      </c>
      <c r="L19" s="138">
        <v>7</v>
      </c>
      <c r="M19" s="138">
        <v>280</v>
      </c>
      <c r="N19" s="138">
        <v>705</v>
      </c>
      <c r="O19" s="140">
        <v>9</v>
      </c>
    </row>
    <row r="20" spans="1:15" ht="49.5" customHeight="1">
      <c r="A20" s="136">
        <v>9</v>
      </c>
      <c r="B20" s="137">
        <v>33</v>
      </c>
      <c r="C20" s="138" t="s">
        <v>39</v>
      </c>
      <c r="D20" s="138" t="s">
        <v>38</v>
      </c>
      <c r="E20" s="139" t="s">
        <v>104</v>
      </c>
      <c r="F20" s="138">
        <v>4</v>
      </c>
      <c r="G20" s="138">
        <v>85</v>
      </c>
      <c r="H20" s="138">
        <v>7</v>
      </c>
      <c r="I20" s="138">
        <v>140</v>
      </c>
      <c r="J20" s="138">
        <v>11</v>
      </c>
      <c r="K20" s="138">
        <v>150</v>
      </c>
      <c r="L20" s="138">
        <v>10</v>
      </c>
      <c r="M20" s="138">
        <v>220</v>
      </c>
      <c r="N20" s="138">
        <v>595</v>
      </c>
      <c r="O20" s="140">
        <v>10</v>
      </c>
    </row>
    <row r="21" spans="1:15" ht="49.5" customHeight="1">
      <c r="A21" s="136">
        <v>11</v>
      </c>
      <c r="B21" s="137">
        <v>29</v>
      </c>
      <c r="C21" s="138" t="s">
        <v>35</v>
      </c>
      <c r="D21" s="138" t="s">
        <v>36</v>
      </c>
      <c r="E21" s="139" t="s">
        <v>72</v>
      </c>
      <c r="F21" s="138">
        <v>10</v>
      </c>
      <c r="G21" s="138">
        <v>55</v>
      </c>
      <c r="H21" s="138">
        <v>11</v>
      </c>
      <c r="I21" s="138">
        <v>100</v>
      </c>
      <c r="J21" s="138">
        <v>9</v>
      </c>
      <c r="K21" s="138">
        <v>180</v>
      </c>
      <c r="L21" s="138">
        <v>11</v>
      </c>
      <c r="M21" s="138">
        <v>200</v>
      </c>
      <c r="N21" s="138">
        <v>535</v>
      </c>
      <c r="O21" s="140">
        <v>11</v>
      </c>
    </row>
    <row r="22" spans="1:15" ht="21">
      <c r="A22" s="141"/>
      <c r="B22" s="142"/>
      <c r="C22" s="143"/>
      <c r="D22" s="143"/>
      <c r="E22" s="144"/>
      <c r="F22" s="145"/>
      <c r="G22" s="145"/>
      <c r="H22" s="145"/>
      <c r="I22" s="145"/>
      <c r="J22" s="145"/>
      <c r="K22" s="145"/>
      <c r="L22" s="145"/>
      <c r="M22" s="145"/>
      <c r="N22" s="145"/>
      <c r="O22" s="146"/>
    </row>
    <row r="23" spans="1:15" ht="21">
      <c r="A23" s="141"/>
      <c r="B23" s="142"/>
      <c r="C23" s="143"/>
      <c r="D23" s="143"/>
      <c r="E23" s="144"/>
      <c r="F23" s="147"/>
      <c r="G23" s="147"/>
      <c r="H23" s="147"/>
      <c r="I23" s="147"/>
      <c r="J23" s="147"/>
      <c r="K23" s="147"/>
      <c r="L23" s="145"/>
      <c r="M23" s="145"/>
      <c r="N23" s="145"/>
      <c r="O23" s="146"/>
    </row>
    <row r="24" spans="1:15" ht="23.25">
      <c r="A24" s="141"/>
      <c r="B24" s="142"/>
      <c r="C24" s="148" t="s">
        <v>48</v>
      </c>
      <c r="D24" s="149"/>
      <c r="E24" s="150" t="s">
        <v>49</v>
      </c>
      <c r="F24" s="149"/>
      <c r="G24" s="149"/>
      <c r="H24" s="149"/>
      <c r="I24" s="151"/>
      <c r="J24" s="151"/>
      <c r="K24" s="151"/>
      <c r="L24" s="152"/>
      <c r="M24" s="145"/>
      <c r="N24" s="145"/>
      <c r="O24" s="146"/>
    </row>
    <row r="25" spans="1:15" ht="23.25">
      <c r="A25" s="66"/>
      <c r="B25" s="43"/>
      <c r="C25" s="98"/>
      <c r="D25" s="99"/>
      <c r="E25" s="98"/>
      <c r="I25" s="100"/>
      <c r="J25" s="100"/>
      <c r="K25" s="100"/>
      <c r="L25" s="101"/>
      <c r="M25" s="96"/>
      <c r="N25" s="96"/>
      <c r="O25" s="97"/>
    </row>
    <row r="26" spans="1:15" ht="23.25">
      <c r="A26" s="66"/>
      <c r="B26" s="43"/>
      <c r="C26" s="99" t="s">
        <v>50</v>
      </c>
      <c r="E26" s="98" t="s">
        <v>51</v>
      </c>
      <c r="I26" s="100"/>
      <c r="J26" s="100"/>
      <c r="K26" s="100"/>
      <c r="L26" s="101"/>
      <c r="M26" s="96"/>
      <c r="N26" s="96"/>
      <c r="O26" s="97"/>
    </row>
    <row r="27" spans="1:15" ht="23.25">
      <c r="A27" s="66"/>
      <c r="B27" s="43"/>
      <c r="C27" s="60"/>
      <c r="D27" s="60"/>
      <c r="E27" s="102"/>
      <c r="F27" s="101"/>
      <c r="G27" s="101"/>
      <c r="H27" s="101"/>
      <c r="I27" s="101"/>
      <c r="J27" s="101"/>
      <c r="K27" s="101"/>
      <c r="L27" s="101"/>
      <c r="M27" s="96"/>
      <c r="N27" s="96"/>
      <c r="O27" s="97"/>
    </row>
    <row r="28" spans="1:15" ht="21">
      <c r="A28" s="66"/>
      <c r="B28" s="43"/>
      <c r="C28" s="60"/>
      <c r="D28" s="60"/>
      <c r="E28" s="45"/>
      <c r="F28" s="96"/>
      <c r="G28" s="96"/>
      <c r="H28" s="96"/>
      <c r="I28" s="96"/>
      <c r="J28" s="96"/>
      <c r="K28" s="96"/>
      <c r="L28" s="96"/>
      <c r="M28" s="96"/>
      <c r="N28" s="96"/>
      <c r="O28" s="97"/>
    </row>
    <row r="29" spans="1:15" ht="23.25">
      <c r="A29" s="2"/>
      <c r="B29" s="44"/>
      <c r="C29" s="44"/>
      <c r="D29" s="44"/>
      <c r="L29" s="46"/>
      <c r="M29" s="46"/>
      <c r="N29" s="46"/>
      <c r="O29" s="47"/>
    </row>
    <row r="30" spans="1:15" ht="18.75">
      <c r="A30" s="2"/>
      <c r="B30" s="7"/>
      <c r="C30" s="7"/>
      <c r="D30" s="7"/>
      <c r="L30" s="9"/>
      <c r="M30" s="9"/>
      <c r="N30" s="9"/>
      <c r="O30" s="2"/>
    </row>
    <row r="31" spans="1:15" ht="18.75">
      <c r="A31" s="2"/>
      <c r="B31" s="7"/>
      <c r="C31" s="7"/>
      <c r="D31" s="7"/>
      <c r="L31" s="2"/>
      <c r="M31" s="2"/>
      <c r="N31" s="2"/>
      <c r="O31" s="2"/>
    </row>
    <row r="32" spans="1:15" ht="18.75">
      <c r="A32" s="2"/>
      <c r="B32" s="7"/>
      <c r="C32" s="7"/>
      <c r="D32" s="7"/>
      <c r="L32" s="2"/>
      <c r="M32" s="2"/>
      <c r="N32" s="2"/>
      <c r="O32" s="2"/>
    </row>
    <row r="33" spans="1:15" ht="18.75">
      <c r="A33" s="2"/>
      <c r="B33" s="7"/>
      <c r="C33" s="7"/>
      <c r="D33" s="7"/>
      <c r="E33" s="8"/>
      <c r="F33" s="23"/>
      <c r="G33" s="2"/>
      <c r="H33" s="2"/>
      <c r="I33" s="2"/>
      <c r="J33" s="2"/>
      <c r="K33" s="2"/>
      <c r="L33" s="2"/>
      <c r="M33" s="2"/>
      <c r="N33" s="2"/>
      <c r="O33" s="2"/>
    </row>
    <row r="34" spans="1:15" ht="18.75">
      <c r="A34" s="2"/>
      <c r="B34" s="7"/>
      <c r="C34" s="7"/>
      <c r="D34" s="7"/>
      <c r="E34" s="8"/>
      <c r="F34" s="23"/>
      <c r="G34" s="2"/>
      <c r="H34" s="2"/>
      <c r="I34" s="2"/>
      <c r="J34" s="2"/>
      <c r="K34" s="2"/>
      <c r="L34" s="2"/>
      <c r="M34" s="2"/>
      <c r="N34" s="2"/>
      <c r="O34" s="2"/>
    </row>
    <row r="35" spans="1:15" ht="18.75">
      <c r="A35" s="2"/>
      <c r="B35" s="7"/>
      <c r="C35" s="10"/>
      <c r="D35" s="10"/>
      <c r="E35" s="8"/>
      <c r="F35" s="23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.75">
      <c r="A36" s="2"/>
      <c r="B36" s="2"/>
      <c r="C36" s="2"/>
      <c r="D36" s="2"/>
      <c r="E36" s="2"/>
      <c r="F36" s="23"/>
      <c r="G36" s="2"/>
      <c r="H36" s="2"/>
      <c r="I36" s="2"/>
      <c r="J36" s="2"/>
      <c r="K36" s="2"/>
      <c r="L36" s="2"/>
      <c r="M36" s="2"/>
      <c r="N36" s="2"/>
      <c r="O36" s="2"/>
    </row>
    <row r="37" spans="1:15" ht="18.75">
      <c r="A37" s="2"/>
      <c r="B37" s="7"/>
      <c r="C37" s="7"/>
      <c r="D37" s="7"/>
      <c r="E37" s="8"/>
      <c r="F37" s="23"/>
      <c r="G37" s="9"/>
      <c r="H37" s="9"/>
      <c r="I37" s="9"/>
      <c r="J37" s="9"/>
      <c r="K37" s="9"/>
      <c r="L37" s="9"/>
      <c r="M37" s="9"/>
      <c r="N37" s="9"/>
      <c r="O37" s="2"/>
    </row>
    <row r="38" spans="1:15" ht="18.75">
      <c r="A38" s="2"/>
      <c r="B38" s="7"/>
      <c r="C38" s="7"/>
      <c r="D38" s="7"/>
      <c r="E38" s="8"/>
      <c r="F38" s="23"/>
      <c r="G38" s="2"/>
      <c r="H38" s="2"/>
      <c r="I38" s="2"/>
      <c r="J38" s="2"/>
      <c r="K38" s="2"/>
      <c r="L38" s="2"/>
      <c r="M38" s="2"/>
      <c r="N38" s="2"/>
      <c r="O38" s="2"/>
    </row>
    <row r="39" spans="1:15" ht="18.75">
      <c r="A39" s="2"/>
      <c r="B39" s="7"/>
      <c r="C39" s="7"/>
      <c r="D39" s="7"/>
      <c r="E39" s="8"/>
      <c r="F39" s="23"/>
      <c r="G39" s="2"/>
      <c r="H39" s="2"/>
      <c r="I39" s="2"/>
      <c r="J39" s="2"/>
      <c r="K39" s="2"/>
      <c r="L39" s="2"/>
      <c r="M39" s="2"/>
      <c r="N39" s="2"/>
      <c r="O39" s="2"/>
    </row>
    <row r="40" spans="1:15" ht="18.75">
      <c r="A40" s="2"/>
      <c r="B40" s="7"/>
      <c r="C40" s="7"/>
      <c r="D40" s="7"/>
      <c r="E40" s="8"/>
      <c r="F40" s="23"/>
      <c r="G40" s="2"/>
      <c r="H40" s="2"/>
      <c r="I40" s="2"/>
      <c r="J40" s="2"/>
      <c r="K40" s="2"/>
      <c r="L40" s="2"/>
      <c r="M40" s="2"/>
      <c r="N40" s="2"/>
      <c r="O40" s="2"/>
    </row>
    <row r="41" spans="1:15" ht="18.75">
      <c r="A41" s="2"/>
      <c r="B41" s="7"/>
      <c r="C41" s="7"/>
      <c r="D41" s="7"/>
      <c r="E41" s="8"/>
      <c r="F41" s="23"/>
      <c r="G41" s="2"/>
      <c r="H41" s="2"/>
      <c r="I41" s="2"/>
      <c r="J41" s="2"/>
      <c r="K41" s="2"/>
      <c r="L41" s="2"/>
      <c r="M41" s="2"/>
      <c r="N41" s="2"/>
      <c r="O41" s="2"/>
    </row>
    <row r="42" spans="1:15" ht="18.75">
      <c r="A42" s="2"/>
      <c r="B42" s="7"/>
      <c r="C42" s="10"/>
      <c r="D42" s="10"/>
      <c r="E42" s="8"/>
      <c r="F42" s="23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.75">
      <c r="A43" s="2"/>
      <c r="B43" s="2"/>
      <c r="C43" s="2"/>
      <c r="D43" s="2"/>
      <c r="E43" s="2"/>
      <c r="F43" s="23"/>
      <c r="G43" s="2"/>
      <c r="H43" s="2"/>
      <c r="I43" s="2"/>
      <c r="J43" s="2"/>
      <c r="K43" s="2"/>
      <c r="L43" s="2"/>
      <c r="M43" s="2"/>
      <c r="N43" s="2"/>
      <c r="O43" s="2"/>
    </row>
    <row r="44" spans="1:15" ht="18.75">
      <c r="A44" s="2"/>
      <c r="B44" s="7"/>
      <c r="C44" s="7"/>
      <c r="D44" s="7"/>
      <c r="E44" s="8"/>
      <c r="F44" s="23"/>
      <c r="G44" s="9"/>
      <c r="H44" s="9"/>
      <c r="I44" s="9"/>
      <c r="J44" s="9"/>
      <c r="K44" s="9"/>
      <c r="L44" s="9"/>
      <c r="M44" s="9"/>
      <c r="N44" s="9"/>
      <c r="O44" s="2"/>
    </row>
    <row r="45" spans="1:15" ht="18.75">
      <c r="A45" s="2"/>
      <c r="B45" s="7"/>
      <c r="C45" s="7"/>
      <c r="D45" s="7"/>
      <c r="E45" s="8"/>
      <c r="F45" s="23"/>
      <c r="G45" s="2"/>
      <c r="H45" s="2"/>
      <c r="I45" s="2"/>
      <c r="J45" s="2"/>
      <c r="K45" s="2"/>
      <c r="L45" s="2"/>
      <c r="M45" s="2"/>
      <c r="N45" s="2"/>
      <c r="O45" s="2"/>
    </row>
    <row r="46" spans="1:15" ht="18.75">
      <c r="A46" s="2"/>
      <c r="B46" s="7"/>
      <c r="C46" s="7"/>
      <c r="D46" s="7"/>
      <c r="E46" s="8"/>
      <c r="F46" s="23"/>
      <c r="G46" s="2"/>
      <c r="H46" s="2"/>
      <c r="I46" s="2"/>
      <c r="J46" s="2"/>
      <c r="K46" s="2"/>
      <c r="L46" s="2"/>
      <c r="M46" s="2"/>
      <c r="N46" s="2"/>
      <c r="O46" s="2"/>
    </row>
    <row r="47" spans="1:15" ht="18.75">
      <c r="A47" s="2"/>
      <c r="B47" s="7"/>
      <c r="C47" s="7"/>
      <c r="D47" s="7"/>
      <c r="E47" s="8"/>
      <c r="F47" s="23"/>
      <c r="G47" s="2"/>
      <c r="H47" s="2"/>
      <c r="I47" s="2"/>
      <c r="J47" s="2"/>
      <c r="K47" s="2"/>
      <c r="L47" s="2"/>
      <c r="M47" s="2"/>
      <c r="N47" s="2"/>
      <c r="O47" s="2"/>
    </row>
    <row r="48" spans="1:15" ht="18.75">
      <c r="A48" s="2"/>
      <c r="B48" s="7"/>
      <c r="C48" s="7"/>
      <c r="D48" s="7"/>
      <c r="E48" s="8"/>
      <c r="F48" s="23"/>
      <c r="G48" s="2"/>
      <c r="H48" s="2"/>
      <c r="I48" s="2"/>
      <c r="J48" s="2"/>
      <c r="K48" s="2"/>
      <c r="L48" s="2"/>
      <c r="M48" s="2"/>
      <c r="N48" s="2"/>
      <c r="O48" s="2"/>
    </row>
    <row r="49" spans="1:15" ht="18.75">
      <c r="A49" s="2"/>
      <c r="B49" s="7"/>
      <c r="C49" s="10"/>
      <c r="D49" s="10"/>
      <c r="E49" s="8"/>
      <c r="F49" s="23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.75">
      <c r="A51" s="2"/>
      <c r="B51" s="7"/>
      <c r="C51" s="7"/>
      <c r="D51" s="7"/>
      <c r="E51" s="8"/>
      <c r="F51" s="9"/>
      <c r="G51" s="9"/>
      <c r="H51" s="9"/>
      <c r="I51" s="9"/>
      <c r="J51" s="9"/>
      <c r="K51" s="9"/>
      <c r="L51" s="9"/>
      <c r="M51" s="9"/>
      <c r="N51" s="9"/>
      <c r="O51" s="2"/>
    </row>
    <row r="52" spans="1:15" ht="18.75">
      <c r="A52" s="2"/>
      <c r="B52" s="7"/>
      <c r="C52" s="7"/>
      <c r="D52" s="7"/>
      <c r="E52" s="8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.75">
      <c r="A53" s="2"/>
      <c r="B53" s="7"/>
      <c r="C53" s="7"/>
      <c r="D53" s="7"/>
      <c r="E53" s="8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8.75">
      <c r="A54" s="2"/>
      <c r="B54" s="7"/>
      <c r="C54" s="7"/>
      <c r="D54" s="7"/>
      <c r="E54" s="8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.75">
      <c r="A55" s="2"/>
      <c r="B55" s="7"/>
      <c r="C55" s="7"/>
      <c r="D55" s="7"/>
      <c r="E55" s="8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8.75">
      <c r="A56" s="2"/>
      <c r="B56" s="7"/>
      <c r="C56" s="10"/>
      <c r="D56" s="10"/>
      <c r="E56" s="8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8.75">
      <c r="A58" s="2"/>
      <c r="B58" s="7"/>
      <c r="C58" s="7"/>
      <c r="D58" s="7"/>
      <c r="E58" s="8"/>
      <c r="F58" s="9"/>
      <c r="G58" s="9"/>
      <c r="H58" s="9"/>
      <c r="I58" s="9"/>
      <c r="J58" s="9"/>
      <c r="K58" s="9"/>
      <c r="L58" s="9"/>
      <c r="M58" s="9"/>
      <c r="N58" s="9"/>
      <c r="O58" s="2"/>
    </row>
    <row r="59" spans="1:15" ht="18.75">
      <c r="A59" s="2"/>
      <c r="B59" s="7"/>
      <c r="C59" s="7"/>
      <c r="D59" s="7"/>
      <c r="E59" s="8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8.75">
      <c r="A60" s="2"/>
      <c r="B60" s="7"/>
      <c r="C60" s="7"/>
      <c r="D60" s="7"/>
      <c r="E60" s="8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.75">
      <c r="A61" s="2"/>
      <c r="B61" s="7"/>
      <c r="C61" s="7"/>
      <c r="D61" s="7"/>
      <c r="E61" s="8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8.75">
      <c r="A62" s="2"/>
      <c r="B62" s="7"/>
      <c r="C62" s="7"/>
      <c r="D62" s="7"/>
      <c r="E62" s="8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.75">
      <c r="A63" s="2"/>
      <c r="B63" s="7"/>
      <c r="C63" s="10"/>
      <c r="D63" s="10"/>
      <c r="E63" s="8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</sheetData>
  <sheetProtection/>
  <mergeCells count="9">
    <mergeCell ref="E8:O8"/>
    <mergeCell ref="A1:Q1"/>
    <mergeCell ref="A2:Q2"/>
    <mergeCell ref="A3:Q3"/>
    <mergeCell ref="A4:Q4"/>
    <mergeCell ref="A5:Q5"/>
    <mergeCell ref="A7:O7"/>
    <mergeCell ref="A8:C8"/>
    <mergeCell ref="A6:O6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51"/>
  <sheetViews>
    <sheetView zoomScale="55" zoomScaleNormal="55" zoomScalePageLayoutView="0" workbookViewId="0" topLeftCell="A10">
      <selection activeCell="C14" sqref="C14"/>
    </sheetView>
  </sheetViews>
  <sheetFormatPr defaultColWidth="9.140625" defaultRowHeight="15"/>
  <cols>
    <col min="1" max="1" width="7.00390625" style="0" customWidth="1"/>
    <col min="2" max="2" width="12.57421875" style="0" customWidth="1"/>
    <col min="3" max="3" width="46.57421875" style="0" customWidth="1"/>
    <col min="4" max="4" width="22.140625" style="0" customWidth="1"/>
    <col min="5" max="5" width="40.421875" style="0" customWidth="1"/>
    <col min="6" max="6" width="20.7109375" style="0" customWidth="1"/>
    <col min="7" max="7" width="10.7109375" style="0" customWidth="1"/>
    <col min="8" max="8" width="20.7109375" style="0" customWidth="1"/>
    <col min="9" max="9" width="10.7109375" style="0" customWidth="1"/>
    <col min="10" max="10" width="20.7109375" style="0" customWidth="1"/>
    <col min="11" max="11" width="10.7109375" style="0" customWidth="1"/>
    <col min="12" max="12" width="20.7109375" style="0" customWidth="1"/>
    <col min="13" max="14" width="10.7109375" style="0" customWidth="1"/>
    <col min="15" max="15" width="10.7109375" style="92" customWidth="1"/>
    <col min="16" max="16" width="11.00390625" style="0" hidden="1" customWidth="1"/>
    <col min="17" max="17" width="5.421875" style="0" hidden="1" customWidth="1"/>
    <col min="18" max="18" width="10.421875" style="0" hidden="1" customWidth="1"/>
  </cols>
  <sheetData>
    <row r="1" spans="1:22" ht="99.75" customHeight="1">
      <c r="A1" s="126" t="s">
        <v>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"/>
      <c r="Q1" s="1"/>
      <c r="R1" s="1"/>
      <c r="S1" s="1"/>
      <c r="T1" s="1"/>
      <c r="U1" s="1"/>
      <c r="V1" s="1"/>
    </row>
    <row r="2" spans="1:22" ht="30" customHeight="1">
      <c r="A2" s="127" t="s">
        <v>45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"/>
      <c r="Q2" s="1"/>
      <c r="R2" s="1"/>
      <c r="S2" s="1"/>
      <c r="T2" s="1"/>
      <c r="U2" s="1"/>
      <c r="V2" s="1"/>
    </row>
    <row r="3" spans="1:22" ht="30" customHeight="1">
      <c r="A3" s="127" t="s">
        <v>69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"/>
      <c r="Q3" s="1"/>
      <c r="R3" s="1"/>
      <c r="S3" s="1"/>
      <c r="T3" s="1"/>
      <c r="U3" s="1"/>
      <c r="V3" s="1"/>
    </row>
    <row r="4" spans="1:22" ht="30" customHeight="1">
      <c r="A4" s="128" t="s">
        <v>53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4"/>
      <c r="Q4" s="4"/>
      <c r="R4" s="4"/>
      <c r="S4" s="4"/>
      <c r="T4" s="4"/>
      <c r="U4" s="4"/>
      <c r="V4" s="4"/>
    </row>
    <row r="5" spans="1:22" ht="30" customHeight="1">
      <c r="A5" s="128" t="s">
        <v>92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4"/>
      <c r="Q5" s="14">
        <v>1.15740740740741E-05</v>
      </c>
      <c r="R5" s="4"/>
      <c r="S5" s="4"/>
      <c r="T5" s="4"/>
      <c r="U5" s="4"/>
      <c r="V5" s="4"/>
    </row>
    <row r="6" spans="1:22" ht="30" customHeight="1">
      <c r="A6" s="130" t="s">
        <v>14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4"/>
      <c r="Q6" s="4"/>
      <c r="R6" s="4"/>
      <c r="S6" s="4"/>
      <c r="T6" s="4"/>
      <c r="U6" s="4"/>
      <c r="V6" s="4"/>
    </row>
    <row r="7" spans="1:17" ht="20.25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Q7" s="3">
        <v>1</v>
      </c>
    </row>
    <row r="8" spans="1:17" ht="23.25">
      <c r="A8" s="129" t="s">
        <v>77</v>
      </c>
      <c r="B8" s="129"/>
      <c r="C8" s="129"/>
      <c r="D8" s="51"/>
      <c r="E8" s="125" t="s">
        <v>47</v>
      </c>
      <c r="F8" s="125"/>
      <c r="G8" s="125"/>
      <c r="H8" s="125"/>
      <c r="I8" s="125"/>
      <c r="J8" s="125"/>
      <c r="K8" s="125"/>
      <c r="L8" s="125"/>
      <c r="M8" s="125"/>
      <c r="N8" s="125"/>
      <c r="O8" s="125"/>
      <c r="Q8" s="3">
        <v>2</v>
      </c>
    </row>
    <row r="9" spans="1:17" ht="2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68"/>
      <c r="Q9" s="3">
        <v>3</v>
      </c>
    </row>
    <row r="10" spans="1:17" ht="37.5">
      <c r="A10" s="12" t="s">
        <v>2</v>
      </c>
      <c r="B10" s="53" t="s">
        <v>5</v>
      </c>
      <c r="C10" s="12" t="s">
        <v>7</v>
      </c>
      <c r="D10" s="12" t="s">
        <v>85</v>
      </c>
      <c r="E10" s="12" t="s">
        <v>3</v>
      </c>
      <c r="F10" s="53" t="s">
        <v>15</v>
      </c>
      <c r="G10" s="53" t="s">
        <v>16</v>
      </c>
      <c r="H10" s="53" t="s">
        <v>17</v>
      </c>
      <c r="I10" s="53" t="s">
        <v>16</v>
      </c>
      <c r="J10" s="53" t="s">
        <v>9</v>
      </c>
      <c r="K10" s="53" t="s">
        <v>16</v>
      </c>
      <c r="L10" s="53" t="s">
        <v>10</v>
      </c>
      <c r="M10" s="53" t="s">
        <v>16</v>
      </c>
      <c r="N10" s="53" t="s">
        <v>18</v>
      </c>
      <c r="O10" s="53" t="s">
        <v>4</v>
      </c>
      <c r="Q10" s="3">
        <v>4</v>
      </c>
    </row>
    <row r="11" spans="1:17" ht="79.5" customHeight="1">
      <c r="A11" s="27">
        <v>1</v>
      </c>
      <c r="B11" s="29">
        <v>11</v>
      </c>
      <c r="C11" s="42" t="s">
        <v>42</v>
      </c>
      <c r="D11" s="42" t="s">
        <v>34</v>
      </c>
      <c r="E11" s="22" t="s">
        <v>105</v>
      </c>
      <c r="F11" s="26">
        <v>2</v>
      </c>
      <c r="G11" s="50">
        <v>95</v>
      </c>
      <c r="H11" s="30">
        <v>2</v>
      </c>
      <c r="I11" s="50">
        <v>190</v>
      </c>
      <c r="J11" s="50">
        <v>1</v>
      </c>
      <c r="K11" s="50">
        <v>300</v>
      </c>
      <c r="L11" s="30">
        <v>1</v>
      </c>
      <c r="M11" s="30">
        <v>400</v>
      </c>
      <c r="N11" s="50">
        <v>985</v>
      </c>
      <c r="O11" s="30">
        <v>1</v>
      </c>
      <c r="Q11" s="3">
        <v>5</v>
      </c>
    </row>
    <row r="12" spans="1:17" ht="79.5" customHeight="1">
      <c r="A12" s="27">
        <v>2</v>
      </c>
      <c r="B12" s="29">
        <v>5</v>
      </c>
      <c r="C12" s="42" t="s">
        <v>35</v>
      </c>
      <c r="D12" s="42" t="s">
        <v>36</v>
      </c>
      <c r="E12" s="22" t="s">
        <v>106</v>
      </c>
      <c r="F12" s="26">
        <v>1</v>
      </c>
      <c r="G12" s="50">
        <v>100</v>
      </c>
      <c r="H12" s="30">
        <v>1</v>
      </c>
      <c r="I12" s="50">
        <v>200</v>
      </c>
      <c r="J12" s="50">
        <v>2</v>
      </c>
      <c r="K12" s="50">
        <v>285</v>
      </c>
      <c r="L12" s="30">
        <v>2</v>
      </c>
      <c r="M12" s="30">
        <v>380</v>
      </c>
      <c r="N12" s="50">
        <v>965</v>
      </c>
      <c r="O12" s="30">
        <v>2</v>
      </c>
      <c r="Q12" s="3">
        <v>6</v>
      </c>
    </row>
    <row r="13" spans="1:17" ht="79.5" customHeight="1">
      <c r="A13" s="27">
        <v>3</v>
      </c>
      <c r="B13" s="29">
        <v>8</v>
      </c>
      <c r="C13" s="42" t="s">
        <v>44</v>
      </c>
      <c r="D13" s="42" t="s">
        <v>31</v>
      </c>
      <c r="E13" s="22" t="s">
        <v>107</v>
      </c>
      <c r="F13" s="26">
        <v>5</v>
      </c>
      <c r="G13" s="50">
        <v>80</v>
      </c>
      <c r="H13" s="30">
        <v>4</v>
      </c>
      <c r="I13" s="50">
        <v>170</v>
      </c>
      <c r="J13" s="50">
        <v>3</v>
      </c>
      <c r="K13" s="50">
        <v>270</v>
      </c>
      <c r="L13" s="30">
        <v>3</v>
      </c>
      <c r="M13" s="30">
        <v>360</v>
      </c>
      <c r="N13" s="50">
        <v>880</v>
      </c>
      <c r="O13" s="30">
        <v>3</v>
      </c>
      <c r="Q13" s="107">
        <v>7</v>
      </c>
    </row>
    <row r="14" spans="1:18" ht="79.5" customHeight="1">
      <c r="A14" s="27">
        <v>4</v>
      </c>
      <c r="B14" s="29">
        <v>44</v>
      </c>
      <c r="C14" s="42" t="s">
        <v>68</v>
      </c>
      <c r="D14" s="42" t="s">
        <v>34</v>
      </c>
      <c r="E14" s="22" t="s">
        <v>108</v>
      </c>
      <c r="F14" s="26">
        <v>3</v>
      </c>
      <c r="G14" s="50">
        <v>90</v>
      </c>
      <c r="H14" s="30">
        <v>5</v>
      </c>
      <c r="I14" s="50">
        <v>160</v>
      </c>
      <c r="J14" s="50">
        <v>4</v>
      </c>
      <c r="K14" s="50">
        <v>255</v>
      </c>
      <c r="L14" s="30">
        <v>4</v>
      </c>
      <c r="M14" s="30">
        <v>340</v>
      </c>
      <c r="N14" s="50">
        <v>845</v>
      </c>
      <c r="O14" s="30">
        <v>4</v>
      </c>
      <c r="R14" t="s">
        <v>58</v>
      </c>
    </row>
    <row r="15" spans="1:15" ht="79.5" customHeight="1">
      <c r="A15" s="27">
        <v>5</v>
      </c>
      <c r="B15" s="29">
        <v>21</v>
      </c>
      <c r="C15" s="42" t="s">
        <v>37</v>
      </c>
      <c r="D15" s="42" t="s">
        <v>38</v>
      </c>
      <c r="E15" s="22" t="s">
        <v>90</v>
      </c>
      <c r="F15" s="26">
        <v>4</v>
      </c>
      <c r="G15" s="50">
        <v>85</v>
      </c>
      <c r="H15" s="30">
        <v>3</v>
      </c>
      <c r="I15" s="50">
        <v>180</v>
      </c>
      <c r="J15" s="50" t="s">
        <v>54</v>
      </c>
      <c r="K15" s="50">
        <v>0</v>
      </c>
      <c r="L15" s="50" t="s">
        <v>54</v>
      </c>
      <c r="M15" s="50">
        <v>0</v>
      </c>
      <c r="N15" s="50">
        <v>265</v>
      </c>
      <c r="O15" s="30">
        <v>5</v>
      </c>
    </row>
    <row r="16" spans="1:15" ht="23.25">
      <c r="A16" s="2"/>
      <c r="B16" s="44"/>
      <c r="C16" s="44"/>
      <c r="D16" s="44"/>
      <c r="E16" s="45"/>
      <c r="F16" s="46"/>
      <c r="G16" s="46"/>
      <c r="H16" s="46"/>
      <c r="I16" s="46"/>
      <c r="J16" s="46"/>
      <c r="K16" s="46"/>
      <c r="L16" s="46"/>
      <c r="M16" s="46"/>
      <c r="N16" s="46"/>
      <c r="O16" s="63"/>
    </row>
    <row r="17" spans="1:15" ht="21">
      <c r="A17" s="2"/>
      <c r="B17" s="7"/>
      <c r="C17" s="54" t="s">
        <v>48</v>
      </c>
      <c r="D17" s="7"/>
      <c r="E17" s="55" t="s">
        <v>49</v>
      </c>
      <c r="G17" s="54"/>
      <c r="J17" s="56"/>
      <c r="L17" s="56"/>
      <c r="M17" s="9"/>
      <c r="N17" s="9"/>
      <c r="O17" s="90"/>
    </row>
    <row r="18" spans="1:15" ht="21">
      <c r="A18" s="2"/>
      <c r="B18" s="7"/>
      <c r="C18" s="54"/>
      <c r="D18" s="7"/>
      <c r="E18" s="55"/>
      <c r="G18" s="54"/>
      <c r="J18" s="47"/>
      <c r="L18" s="47"/>
      <c r="M18" s="2"/>
      <c r="N18" s="2"/>
      <c r="O18" s="90"/>
    </row>
    <row r="19" spans="1:15" ht="21">
      <c r="A19" s="2"/>
      <c r="B19" s="7"/>
      <c r="C19" s="54" t="s">
        <v>50</v>
      </c>
      <c r="D19" s="7"/>
      <c r="E19" s="55" t="s">
        <v>51</v>
      </c>
      <c r="G19" s="54"/>
      <c r="J19" s="47"/>
      <c r="L19" s="47"/>
      <c r="M19" s="2"/>
      <c r="N19" s="2"/>
      <c r="O19" s="90"/>
    </row>
    <row r="20" spans="1:15" ht="18.75">
      <c r="A20" s="2"/>
      <c r="B20" s="7"/>
      <c r="C20" s="7"/>
      <c r="D20" s="7"/>
      <c r="E20" s="8"/>
      <c r="F20" s="23"/>
      <c r="G20" s="2"/>
      <c r="H20" s="2"/>
      <c r="I20" s="2"/>
      <c r="J20" s="2"/>
      <c r="K20" s="2"/>
      <c r="L20" s="2"/>
      <c r="M20" s="2"/>
      <c r="N20" s="2"/>
      <c r="O20" s="90"/>
    </row>
    <row r="21" spans="1:15" ht="18.75">
      <c r="A21" s="2"/>
      <c r="B21" s="7"/>
      <c r="C21" s="7"/>
      <c r="D21" s="7"/>
      <c r="E21" s="8"/>
      <c r="F21" s="23"/>
      <c r="G21" s="2"/>
      <c r="H21" s="2"/>
      <c r="I21" s="2"/>
      <c r="J21" s="2"/>
      <c r="K21" s="2"/>
      <c r="L21" s="2"/>
      <c r="M21" s="2"/>
      <c r="N21" s="2"/>
      <c r="O21" s="90"/>
    </row>
    <row r="22" spans="1:15" ht="18.75">
      <c r="A22" s="2"/>
      <c r="B22" s="7"/>
      <c r="C22" s="10"/>
      <c r="D22" s="10"/>
      <c r="E22" s="8"/>
      <c r="F22" s="23"/>
      <c r="G22" s="11"/>
      <c r="H22" s="11"/>
      <c r="I22" s="11"/>
      <c r="J22" s="11"/>
      <c r="K22" s="11"/>
      <c r="L22" s="11"/>
      <c r="M22" s="11"/>
      <c r="N22" s="11"/>
      <c r="O22" s="91"/>
    </row>
    <row r="23" spans="1:15" ht="15.75">
      <c r="A23" s="2"/>
      <c r="B23" s="2"/>
      <c r="C23" s="2"/>
      <c r="D23" s="2"/>
      <c r="E23" s="2"/>
      <c r="F23" s="23"/>
      <c r="G23" s="2"/>
      <c r="H23" s="2"/>
      <c r="I23" s="2"/>
      <c r="J23" s="2"/>
      <c r="K23" s="2"/>
      <c r="L23" s="2"/>
      <c r="M23" s="2"/>
      <c r="N23" s="2"/>
      <c r="O23" s="90"/>
    </row>
    <row r="24" spans="1:15" ht="18.75">
      <c r="A24" s="2"/>
      <c r="B24" s="7"/>
      <c r="C24" s="7"/>
      <c r="D24" s="7"/>
      <c r="E24" s="8"/>
      <c r="F24" s="23"/>
      <c r="G24" s="9"/>
      <c r="H24" s="9"/>
      <c r="I24" s="9"/>
      <c r="J24" s="9"/>
      <c r="K24" s="9"/>
      <c r="L24" s="9"/>
      <c r="M24" s="9"/>
      <c r="N24" s="9"/>
      <c r="O24" s="90"/>
    </row>
    <row r="25" spans="1:15" ht="18.75">
      <c r="A25" s="2"/>
      <c r="B25" s="7"/>
      <c r="C25" s="7"/>
      <c r="D25" s="7"/>
      <c r="E25" s="8"/>
      <c r="F25" s="23"/>
      <c r="G25" s="2"/>
      <c r="H25" s="2"/>
      <c r="I25" s="2"/>
      <c r="J25" s="2"/>
      <c r="K25" s="2"/>
      <c r="L25" s="2"/>
      <c r="M25" s="2"/>
      <c r="N25" s="2"/>
      <c r="O25" s="90"/>
    </row>
    <row r="26" spans="1:15" ht="18.75">
      <c r="A26" s="2"/>
      <c r="B26" s="7"/>
      <c r="C26" s="7"/>
      <c r="D26" s="7"/>
      <c r="E26" s="8"/>
      <c r="F26" s="23"/>
      <c r="G26" s="2"/>
      <c r="H26" s="2"/>
      <c r="I26" s="2"/>
      <c r="J26" s="2"/>
      <c r="K26" s="2"/>
      <c r="L26" s="2"/>
      <c r="M26" s="2"/>
      <c r="N26" s="2"/>
      <c r="O26" s="90"/>
    </row>
    <row r="27" spans="1:15" ht="18.75">
      <c r="A27" s="2"/>
      <c r="B27" s="7"/>
      <c r="C27" s="7"/>
      <c r="D27" s="7"/>
      <c r="E27" s="8"/>
      <c r="F27" s="23"/>
      <c r="G27" s="2"/>
      <c r="H27" s="2"/>
      <c r="I27" s="2"/>
      <c r="J27" s="2"/>
      <c r="K27" s="2"/>
      <c r="L27" s="2"/>
      <c r="M27" s="2"/>
      <c r="N27" s="2"/>
      <c r="O27" s="90"/>
    </row>
    <row r="28" spans="1:15" ht="18.75">
      <c r="A28" s="2"/>
      <c r="B28" s="7"/>
      <c r="C28" s="7"/>
      <c r="D28" s="7"/>
      <c r="E28" s="8"/>
      <c r="F28" s="23"/>
      <c r="G28" s="2"/>
      <c r="H28" s="2"/>
      <c r="I28" s="2"/>
      <c r="J28" s="2"/>
      <c r="K28" s="2"/>
      <c r="L28" s="2"/>
      <c r="M28" s="2"/>
      <c r="N28" s="2"/>
      <c r="O28" s="90"/>
    </row>
    <row r="29" spans="1:15" ht="18.75">
      <c r="A29" s="2"/>
      <c r="B29" s="7"/>
      <c r="C29" s="10"/>
      <c r="D29" s="10"/>
      <c r="E29" s="8"/>
      <c r="F29" s="23"/>
      <c r="G29" s="11"/>
      <c r="H29" s="11"/>
      <c r="I29" s="11"/>
      <c r="J29" s="11"/>
      <c r="K29" s="11"/>
      <c r="L29" s="11"/>
      <c r="M29" s="11"/>
      <c r="N29" s="11"/>
      <c r="O29" s="91"/>
    </row>
    <row r="30" spans="1:15" ht="15.75">
      <c r="A30" s="2"/>
      <c r="B30" s="2"/>
      <c r="C30" s="2"/>
      <c r="D30" s="2"/>
      <c r="E30" s="2"/>
      <c r="F30" s="23"/>
      <c r="G30" s="2"/>
      <c r="H30" s="2"/>
      <c r="I30" s="2"/>
      <c r="J30" s="2"/>
      <c r="K30" s="2"/>
      <c r="L30" s="2"/>
      <c r="M30" s="2"/>
      <c r="N30" s="2"/>
      <c r="O30" s="90"/>
    </row>
    <row r="31" spans="1:15" ht="18.75">
      <c r="A31" s="2"/>
      <c r="B31" s="7"/>
      <c r="C31" s="7"/>
      <c r="D31" s="7"/>
      <c r="E31" s="8"/>
      <c r="F31" s="23"/>
      <c r="G31" s="9"/>
      <c r="H31" s="9"/>
      <c r="I31" s="9"/>
      <c r="J31" s="9"/>
      <c r="K31" s="9"/>
      <c r="L31" s="9"/>
      <c r="M31" s="9"/>
      <c r="N31" s="9"/>
      <c r="O31" s="90"/>
    </row>
    <row r="32" spans="1:15" ht="18.75">
      <c r="A32" s="2"/>
      <c r="B32" s="7"/>
      <c r="C32" s="7"/>
      <c r="D32" s="7"/>
      <c r="E32" s="8"/>
      <c r="F32" s="23"/>
      <c r="G32" s="2"/>
      <c r="H32" s="2"/>
      <c r="I32" s="2"/>
      <c r="J32" s="2"/>
      <c r="K32" s="2"/>
      <c r="L32" s="2"/>
      <c r="M32" s="2"/>
      <c r="N32" s="2"/>
      <c r="O32" s="90"/>
    </row>
    <row r="33" spans="1:15" ht="18.75">
      <c r="A33" s="2"/>
      <c r="B33" s="7"/>
      <c r="C33" s="7"/>
      <c r="D33" s="7"/>
      <c r="E33" s="8"/>
      <c r="F33" s="23"/>
      <c r="G33" s="2"/>
      <c r="H33" s="2"/>
      <c r="I33" s="2"/>
      <c r="J33" s="2"/>
      <c r="K33" s="2"/>
      <c r="L33" s="2"/>
      <c r="M33" s="2"/>
      <c r="N33" s="2"/>
      <c r="O33" s="90"/>
    </row>
    <row r="34" spans="1:15" ht="18.75">
      <c r="A34" s="2"/>
      <c r="B34" s="7"/>
      <c r="C34" s="7"/>
      <c r="D34" s="7"/>
      <c r="E34" s="8"/>
      <c r="F34" s="23"/>
      <c r="G34" s="2"/>
      <c r="H34" s="2"/>
      <c r="I34" s="2"/>
      <c r="J34" s="2"/>
      <c r="K34" s="2"/>
      <c r="L34" s="2"/>
      <c r="M34" s="2"/>
      <c r="N34" s="2"/>
      <c r="O34" s="90"/>
    </row>
    <row r="35" spans="1:15" ht="18.75">
      <c r="A35" s="2"/>
      <c r="B35" s="7"/>
      <c r="C35" s="7"/>
      <c r="D35" s="7"/>
      <c r="E35" s="8"/>
      <c r="F35" s="23"/>
      <c r="G35" s="2"/>
      <c r="H35" s="2"/>
      <c r="I35" s="2"/>
      <c r="J35" s="2"/>
      <c r="K35" s="2"/>
      <c r="L35" s="2"/>
      <c r="M35" s="2"/>
      <c r="N35" s="2"/>
      <c r="O35" s="90"/>
    </row>
    <row r="36" spans="1:15" ht="18.75">
      <c r="A36" s="2"/>
      <c r="B36" s="7"/>
      <c r="C36" s="10"/>
      <c r="D36" s="10"/>
      <c r="E36" s="8"/>
      <c r="F36" s="23"/>
      <c r="G36" s="11"/>
      <c r="H36" s="11"/>
      <c r="I36" s="11"/>
      <c r="J36" s="11"/>
      <c r="K36" s="11"/>
      <c r="L36" s="11"/>
      <c r="M36" s="11"/>
      <c r="N36" s="11"/>
      <c r="O36" s="91"/>
    </row>
    <row r="37" spans="1:1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0"/>
    </row>
    <row r="38" spans="1:15" ht="18.75">
      <c r="A38" s="2"/>
      <c r="B38" s="7"/>
      <c r="C38" s="7"/>
      <c r="D38" s="7"/>
      <c r="E38" s="8"/>
      <c r="F38" s="9"/>
      <c r="G38" s="9"/>
      <c r="H38" s="9"/>
      <c r="I38" s="9"/>
      <c r="J38" s="9"/>
      <c r="K38" s="9"/>
      <c r="L38" s="9"/>
      <c r="M38" s="9"/>
      <c r="N38" s="9"/>
      <c r="O38" s="90"/>
    </row>
    <row r="39" spans="1:15" ht="18.75">
      <c r="A39" s="2"/>
      <c r="B39" s="7"/>
      <c r="C39" s="7"/>
      <c r="D39" s="7"/>
      <c r="E39" s="8"/>
      <c r="F39" s="2"/>
      <c r="G39" s="2"/>
      <c r="H39" s="2"/>
      <c r="I39" s="2"/>
      <c r="J39" s="2"/>
      <c r="K39" s="2"/>
      <c r="L39" s="2"/>
      <c r="M39" s="2"/>
      <c r="N39" s="2"/>
      <c r="O39" s="90"/>
    </row>
    <row r="40" spans="1:15" ht="18.75">
      <c r="A40" s="2"/>
      <c r="B40" s="7"/>
      <c r="C40" s="7"/>
      <c r="D40" s="7"/>
      <c r="E40" s="8"/>
      <c r="F40" s="2"/>
      <c r="G40" s="2"/>
      <c r="H40" s="2"/>
      <c r="I40" s="2"/>
      <c r="J40" s="2"/>
      <c r="K40" s="2"/>
      <c r="L40" s="2"/>
      <c r="M40" s="2"/>
      <c r="N40" s="2"/>
      <c r="O40" s="90"/>
    </row>
    <row r="41" spans="1:15" ht="18.75">
      <c r="A41" s="2"/>
      <c r="B41" s="7"/>
      <c r="C41" s="7"/>
      <c r="D41" s="7"/>
      <c r="E41" s="8"/>
      <c r="F41" s="2"/>
      <c r="G41" s="2"/>
      <c r="H41" s="2"/>
      <c r="I41" s="2"/>
      <c r="J41" s="2"/>
      <c r="K41" s="2"/>
      <c r="L41" s="2"/>
      <c r="M41" s="2"/>
      <c r="N41" s="2"/>
      <c r="O41" s="90"/>
    </row>
    <row r="42" spans="1:15" ht="18.75">
      <c r="A42" s="2"/>
      <c r="B42" s="7"/>
      <c r="C42" s="7"/>
      <c r="D42" s="7"/>
      <c r="E42" s="8"/>
      <c r="F42" s="2"/>
      <c r="G42" s="2"/>
      <c r="H42" s="2"/>
      <c r="I42" s="2"/>
      <c r="J42" s="2"/>
      <c r="K42" s="2"/>
      <c r="L42" s="2"/>
      <c r="M42" s="2"/>
      <c r="N42" s="2"/>
      <c r="O42" s="90"/>
    </row>
    <row r="43" spans="1:15" ht="18.75">
      <c r="A43" s="2"/>
      <c r="B43" s="7"/>
      <c r="C43" s="10"/>
      <c r="D43" s="10"/>
      <c r="E43" s="8"/>
      <c r="F43" s="11"/>
      <c r="G43" s="11"/>
      <c r="H43" s="11"/>
      <c r="I43" s="11"/>
      <c r="J43" s="11"/>
      <c r="K43" s="11"/>
      <c r="L43" s="11"/>
      <c r="M43" s="11"/>
      <c r="N43" s="11"/>
      <c r="O43" s="91"/>
    </row>
    <row r="44" spans="1:1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0"/>
    </row>
    <row r="45" spans="1:15" ht="18.75">
      <c r="A45" s="2"/>
      <c r="B45" s="7"/>
      <c r="C45" s="7"/>
      <c r="D45" s="7"/>
      <c r="E45" s="8"/>
      <c r="F45" s="9"/>
      <c r="G45" s="9"/>
      <c r="H45" s="9"/>
      <c r="I45" s="9"/>
      <c r="J45" s="9"/>
      <c r="K45" s="9"/>
      <c r="L45" s="9"/>
      <c r="M45" s="9"/>
      <c r="N45" s="9"/>
      <c r="O45" s="90"/>
    </row>
    <row r="46" spans="1:15" ht="18.75">
      <c r="A46" s="2"/>
      <c r="B46" s="7"/>
      <c r="C46" s="7"/>
      <c r="D46" s="7"/>
      <c r="E46" s="8"/>
      <c r="F46" s="2"/>
      <c r="G46" s="2"/>
      <c r="H46" s="2"/>
      <c r="I46" s="2"/>
      <c r="J46" s="2"/>
      <c r="K46" s="2"/>
      <c r="L46" s="2"/>
      <c r="M46" s="2"/>
      <c r="N46" s="2"/>
      <c r="O46" s="90"/>
    </row>
    <row r="47" spans="1:15" ht="18.75">
      <c r="A47" s="2"/>
      <c r="B47" s="7"/>
      <c r="C47" s="7"/>
      <c r="D47" s="7"/>
      <c r="E47" s="8"/>
      <c r="F47" s="2"/>
      <c r="G47" s="2"/>
      <c r="H47" s="2"/>
      <c r="I47" s="2"/>
      <c r="J47" s="2"/>
      <c r="K47" s="2"/>
      <c r="L47" s="2"/>
      <c r="M47" s="2"/>
      <c r="N47" s="2"/>
      <c r="O47" s="90"/>
    </row>
    <row r="48" spans="1:15" ht="18.75">
      <c r="A48" s="2"/>
      <c r="B48" s="7"/>
      <c r="C48" s="7"/>
      <c r="D48" s="7"/>
      <c r="E48" s="8"/>
      <c r="F48" s="2"/>
      <c r="G48" s="2"/>
      <c r="H48" s="2"/>
      <c r="I48" s="2"/>
      <c r="J48" s="2"/>
      <c r="K48" s="2"/>
      <c r="L48" s="2"/>
      <c r="M48" s="2"/>
      <c r="N48" s="2"/>
      <c r="O48" s="90"/>
    </row>
    <row r="49" spans="1:15" ht="18.75">
      <c r="A49" s="2"/>
      <c r="B49" s="7"/>
      <c r="C49" s="7"/>
      <c r="D49" s="7"/>
      <c r="E49" s="8"/>
      <c r="F49" s="2"/>
      <c r="G49" s="2"/>
      <c r="H49" s="2"/>
      <c r="I49" s="2"/>
      <c r="J49" s="2"/>
      <c r="K49" s="2"/>
      <c r="L49" s="2"/>
      <c r="M49" s="2"/>
      <c r="N49" s="2"/>
      <c r="O49" s="90"/>
    </row>
    <row r="50" spans="1:15" ht="18.75">
      <c r="A50" s="2"/>
      <c r="B50" s="7"/>
      <c r="C50" s="10"/>
      <c r="D50" s="10"/>
      <c r="E50" s="8"/>
      <c r="F50" s="11"/>
      <c r="G50" s="11"/>
      <c r="H50" s="11"/>
      <c r="I50" s="11"/>
      <c r="J50" s="11"/>
      <c r="K50" s="11"/>
      <c r="L50" s="11"/>
      <c r="M50" s="11"/>
      <c r="N50" s="11"/>
      <c r="O50" s="91"/>
    </row>
    <row r="51" spans="1:1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90"/>
    </row>
  </sheetData>
  <sheetProtection/>
  <mergeCells count="9">
    <mergeCell ref="A8:C8"/>
    <mergeCell ref="E8:O8"/>
    <mergeCell ref="A6:O6"/>
    <mergeCell ref="A7:O7"/>
    <mergeCell ref="A1:O1"/>
    <mergeCell ref="A2:O2"/>
    <mergeCell ref="A3:O3"/>
    <mergeCell ref="A4:O4"/>
    <mergeCell ref="A5:O5"/>
  </mergeCells>
  <printOptions/>
  <pageMargins left="0.25" right="0.25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User2013</cp:lastModifiedBy>
  <cp:lastPrinted>2017-05-02T08:56:49Z</cp:lastPrinted>
  <dcterms:created xsi:type="dcterms:W3CDTF">2017-03-13T12:03:10Z</dcterms:created>
  <dcterms:modified xsi:type="dcterms:W3CDTF">2017-05-02T15:26:42Z</dcterms:modified>
  <cp:category/>
  <cp:version/>
  <cp:contentType/>
  <cp:contentStatus/>
</cp:coreProperties>
</file>