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8" activeTab="3"/>
  </bookViews>
  <sheets>
    <sheet name="Kвалификация R6" sheetId="1" r:id="rId1"/>
    <sheet name="Kвалификация R4" sheetId="2" r:id="rId2"/>
    <sheet name="Спринт R6" sheetId="3" r:id="rId3"/>
    <sheet name="Спринт R4" sheetId="4" r:id="rId4"/>
    <sheet name="Слалом R6" sheetId="5" r:id="rId5"/>
    <sheet name="Слалом R4" sheetId="6" r:id="rId6"/>
    <sheet name="Гонка R6" sheetId="7" r:id="rId7"/>
    <sheet name="Гонка R4" sheetId="8" r:id="rId8"/>
    <sheet name="Многоборье R6" sheetId="9" r:id="rId9"/>
    <sheet name="Многоборье R4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<sst xmlns="http://schemas.openxmlformats.org/spreadsheetml/2006/main" count="476" uniqueCount="103">
  <si>
    <r>
      <t xml:space="preserve">группа </t>
    </r>
    <r>
      <rPr>
        <b/>
        <sz val="11"/>
        <color indexed="8"/>
        <rFont val="Arial"/>
        <family val="2"/>
      </rPr>
      <t>МУЖЧИНЫ</t>
    </r>
  </si>
  <si>
    <t>класс судов R6</t>
  </si>
  <si>
    <t>Квалификация</t>
  </si>
  <si>
    <t>Штрафное время</t>
  </si>
  <si>
    <t>Главный секретарь</t>
  </si>
  <si>
    <t>Главный судья</t>
  </si>
  <si>
    <t>класс судов R4</t>
  </si>
  <si>
    <t>№ команды</t>
  </si>
  <si>
    <t>Команда</t>
  </si>
  <si>
    <t>Состав команды</t>
  </si>
  <si>
    <t>Время старта</t>
  </si>
  <si>
    <t>Время финиша</t>
  </si>
  <si>
    <t>Результат</t>
  </si>
  <si>
    <t>Место</t>
  </si>
  <si>
    <t>Очки</t>
  </si>
  <si>
    <t>р. Вуокса, Лосевский порог, п. Лосево, Ленинградская область</t>
  </si>
  <si>
    <t>Протокол  результатов</t>
  </si>
  <si>
    <t>Паралельный спринт</t>
  </si>
  <si>
    <t>Номер команды</t>
  </si>
  <si>
    <t>Состав</t>
  </si>
  <si>
    <t>Старт</t>
  </si>
  <si>
    <t>Финиш</t>
  </si>
  <si>
    <t>1/4 финала</t>
  </si>
  <si>
    <t>Место в заезде</t>
  </si>
  <si>
    <t>1/2 финала</t>
  </si>
  <si>
    <t>Финал Б</t>
  </si>
  <si>
    <t>Финал А</t>
  </si>
  <si>
    <t>Многоборье</t>
  </si>
  <si>
    <t>Слалом</t>
  </si>
  <si>
    <t>Ворота</t>
  </si>
  <si>
    <t>Лучшая попытка</t>
  </si>
  <si>
    <t>Попытка</t>
  </si>
  <si>
    <t>Попытка
2</t>
  </si>
  <si>
    <t>Старт по секундомеру</t>
  </si>
  <si>
    <t>Время на дистанции</t>
  </si>
  <si>
    <t>Длинная гонка</t>
  </si>
  <si>
    <t>Чемпионат Санкт-Петербурга по рафтингу</t>
  </si>
  <si>
    <t>9 сентября 2016</t>
  </si>
  <si>
    <t>Яковлева Е.Л., Санкт-Петербург</t>
  </si>
  <si>
    <t>10 сентября 2016</t>
  </si>
  <si>
    <t>11 сентября 2016</t>
  </si>
  <si>
    <t>9-11 сентября 2016</t>
  </si>
  <si>
    <r>
      <t xml:space="preserve">группа </t>
    </r>
    <r>
      <rPr>
        <b/>
        <sz val="11"/>
        <color indexed="8"/>
        <rFont val="Times New Roman"/>
        <family val="1"/>
      </rPr>
      <t>Женщины</t>
    </r>
  </si>
  <si>
    <r>
      <t xml:space="preserve">группа </t>
    </r>
    <r>
      <rPr>
        <b/>
        <sz val="11"/>
        <color indexed="8"/>
        <rFont val="Times New Roman"/>
        <family val="1"/>
      </rPr>
      <t>МУЖЧИНЫ</t>
    </r>
  </si>
  <si>
    <r>
      <t xml:space="preserve">группа </t>
    </r>
    <r>
      <rPr>
        <b/>
        <sz val="11"/>
        <color indexed="8"/>
        <rFont val="Times New Roman"/>
        <family val="1"/>
      </rPr>
      <t>ЖЕНЩИНЫ</t>
    </r>
  </si>
  <si>
    <t>Комитет по физической культуре и спорту Санкт-Петербурга</t>
  </si>
  <si>
    <t>Санкт-Петербургское государственное автономное учреждение "Центр подготовки спортивных сборных команд Санкт-петербурга"</t>
  </si>
  <si>
    <t>Ворота 2</t>
  </si>
  <si>
    <t>Ворота 8</t>
  </si>
  <si>
    <t>Ворота 9</t>
  </si>
  <si>
    <t>ОО "Региональная спортивная федерация рафтинга Санкт-Петербурга" "Дракар"</t>
  </si>
  <si>
    <t>ФМЛ №30  "Вьюн"</t>
  </si>
  <si>
    <t>СДЮСШОР ГБОУ "Балтийский берег" "Волхов"</t>
  </si>
  <si>
    <t>СДЮСШОР ГБОУ "Балтийский берег" "Балтийский берег-2"</t>
  </si>
  <si>
    <t>СДЮСШОР-СЮТур ГБОУ "Балтийский берег" "ФМЛ-30"</t>
  </si>
  <si>
    <t>ОО "Региональная спортивная федерация рафтинга Санкт-Петербурга" "Кивиниеми"</t>
  </si>
  <si>
    <t>ОО "Региональная спортивная федерация рафтинга Санкт-Петербурга" "Ласточка"</t>
  </si>
  <si>
    <t>ОО "Региональная спортивная федерация рафтинга Санкт-Петербурга" "Аякс+"</t>
  </si>
  <si>
    <t>СДЮСШОР ГБОУ "Балтийский берег" "Ладожанка"</t>
  </si>
  <si>
    <t>СДЮСШОР ГБОУ "Балтийский берег" "Балтийский берег-1"</t>
  </si>
  <si>
    <t>Губаненкова Анастасия, Белянкина Наталья,
 Наумова Анна, 
Фомина Полиина</t>
  </si>
  <si>
    <t>Суслова Мария, Ларионова Дарья, Ларионова Мария, Хонахбеева Ирина</t>
  </si>
  <si>
    <t>Горбунова Елена, Бикеева Ксения, Бессонова Юлия, Королева Яна</t>
  </si>
  <si>
    <t>Витвицкий Алексей, Горбач Даниил, Голод Тимофей, Зинкевич Игорь, Поляков Арсений, Аверков Сергей</t>
  </si>
  <si>
    <t>Полянский Егор, Шимко Алексей, Личкун Леонид, Иванов Леонид, Овчинников Алексей, Тимаков Дмитрий, Сенькин Станислав, Киселёв Георгий</t>
  </si>
  <si>
    <t>Далин Сергей, Далин Дмитрий, Панков Владимир, Иванов Виталий, Новожилов Владимир, Панков Константин</t>
  </si>
  <si>
    <t>Крюков Александр, Иванов Олег, Михайлов Игорь, Иванов Евгений, Потихонов Андрей, Гришанин Ярослав</t>
  </si>
  <si>
    <t xml:space="preserve">Ворота 2 </t>
  </si>
  <si>
    <t xml:space="preserve">Ворота 8 </t>
  </si>
  <si>
    <t>Рябев Евгений, Коротчин Роман, Курдов Олег, Осипенко Владислав, Круглов Олег, Тайлаков Сергей</t>
  </si>
  <si>
    <t>Костюченко Ксения, Иванова Ксения, Горская Елизавета, Гришанина Оксана</t>
  </si>
  <si>
    <t>Яковлева Е.Л., СС2К, Санкт-Петербург</t>
  </si>
  <si>
    <t>32*</t>
  </si>
  <si>
    <t>31*</t>
  </si>
  <si>
    <t>33*</t>
  </si>
  <si>
    <t>25*</t>
  </si>
  <si>
    <t>Кузьмина Анна, Никитинская Ирина, Сеслюкова Елена, Сиротинина Марина</t>
  </si>
  <si>
    <t>Полянский Егор, Личкун Леонид, Иванов Леонид, Овчинников Алексей, Тимаков Дмитрий, Сенькин Станислав, Киселёв Георгий</t>
  </si>
  <si>
    <t>Бахвалов Евгений, Буров Никита, Затягайлов Сергей, Иванов Василий, Пнюшков Александр, Фащевский Дмитрий</t>
  </si>
  <si>
    <t>СДЮСШОР ГБОУ "Балтийский берег" "Онежка"</t>
  </si>
  <si>
    <t>Кислухина Екатерина, Костюченко Алина, Лыгина Мария, Бахвалова Мария</t>
  </si>
  <si>
    <t>Яковлева Е.Л., СС2К,Санкт-Петербург</t>
  </si>
  <si>
    <t>01:44,08</t>
  </si>
  <si>
    <t>ОО "Региональная спортивная федерация рафтинга Санкт-Петербурга" 
"Аякс+"</t>
  </si>
  <si>
    <t>Кислухина Екатерина, Костюченко Алина, Лыгина Мария, Бахвалова Мария, Чуйнышена Светлана</t>
  </si>
  <si>
    <t>СДЮСШОР-СЮТур ГБОУ "Балтийский берег" 
"ФМЛ-30"</t>
  </si>
  <si>
    <t>ФМЛ №30
 "Вьюн"</t>
  </si>
  <si>
    <t>Бахвалов Евгений, Буров Никита, Затягайлов Сергей, Иванов Василий, Пнюшков Александр,  Фащевский Дмитрий</t>
  </si>
  <si>
    <t>22*</t>
  </si>
  <si>
    <t>21*</t>
  </si>
  <si>
    <t>Губаненков С.М., ССВК, Санкт-Петербург</t>
  </si>
  <si>
    <t>Промежуточный результат</t>
  </si>
  <si>
    <r>
      <t xml:space="preserve">Общественная оргнизация </t>
    </r>
    <r>
      <rPr>
        <b/>
        <sz val="10"/>
        <color indexed="8"/>
        <rFont val="Times New Roman"/>
        <family val="1"/>
      </rPr>
      <t>"Региональная спортивная федерация рафтинга Санкт-Петербурга"</t>
    </r>
  </si>
  <si>
    <t>Общественная оргнизация "Региональная спортивная федерация рафтинга Санкт-Петербурга"</t>
  </si>
  <si>
    <t>Губаненкова Анастасия, Белянкина Наталья, Наумова Анна, 
Фомина Полиина</t>
  </si>
  <si>
    <t>Протокол результатов</t>
  </si>
  <si>
    <t>Полянский Егор, Шимко Алексей, Личкун Леонид, Иванов Леонид, Тимаков Дмитрий, Сенькин Станислав</t>
  </si>
  <si>
    <t>Кислухина Екатерина, Костюченко Алина, Бахвалова Мария, Чуйнышена Светлана</t>
  </si>
  <si>
    <t>Кислухина Екатерина, Костюченко Алина,  Бахвалова Мария, Чуйнышена Светлана</t>
  </si>
  <si>
    <t xml:space="preserve">Старт </t>
  </si>
  <si>
    <t>Полянский Егор, Личкун Леонид, Иванов Леонид,  Тимаков Дмитрий, Сенькин Станислав, Киселёв Георгий</t>
  </si>
  <si>
    <t>Губаненкова Анастасия, Белянкина Наталья, Наумова Анна, Фомина Полиина</t>
  </si>
  <si>
    <t>Губаненкова Анастасия, Белянкина Наталья, Наумова Анна, 
Фомина Полина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</si>
</sst>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wrapText="1"/>
    </xf>
    <xf numFmtId="49" fontId="59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60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0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58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8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9" fontId="64" fillId="0" borderId="0" xfId="0" applyNumberFormat="1" applyFont="1" applyAlignment="1">
      <alignment horizontal="center"/>
    </xf>
    <xf numFmtId="49" fontId="66" fillId="0" borderId="0" xfId="0" applyNumberFormat="1" applyFont="1" applyBorder="1" applyAlignment="1">
      <alignment/>
    </xf>
    <xf numFmtId="49" fontId="64" fillId="0" borderId="0" xfId="0" applyNumberFormat="1" applyFont="1" applyBorder="1" applyAlignment="1">
      <alignment/>
    </xf>
    <xf numFmtId="49" fontId="64" fillId="0" borderId="0" xfId="0" applyNumberFormat="1" applyFont="1" applyAlignment="1">
      <alignment wrapText="1"/>
    </xf>
    <xf numFmtId="0" fontId="67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7" fillId="0" borderId="13" xfId="0" applyFont="1" applyBorder="1" applyAlignment="1">
      <alignment horizontal="center" vertical="center" wrapText="1"/>
    </xf>
    <xf numFmtId="49" fontId="64" fillId="0" borderId="0" xfId="0" applyNumberFormat="1" applyFont="1" applyAlignment="1">
      <alignment horizontal="left"/>
    </xf>
    <xf numFmtId="0" fontId="65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64" fillId="0" borderId="0" xfId="0" applyNumberFormat="1" applyFont="1" applyAlignment="1">
      <alignment/>
    </xf>
    <xf numFmtId="49" fontId="64" fillId="0" borderId="0" xfId="0" applyNumberFormat="1" applyFont="1" applyAlignment="1">
      <alignment horizontal="right"/>
    </xf>
    <xf numFmtId="0" fontId="68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wrapText="1"/>
    </xf>
    <xf numFmtId="20" fontId="65" fillId="0" borderId="0" xfId="0" applyNumberFormat="1" applyFont="1" applyBorder="1" applyAlignment="1">
      <alignment horizontal="center" vertical="center"/>
    </xf>
    <xf numFmtId="20" fontId="65" fillId="0" borderId="14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/>
    </xf>
    <xf numFmtId="49" fontId="64" fillId="0" borderId="0" xfId="0" applyNumberFormat="1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Fill="1" applyBorder="1" applyAlignment="1">
      <alignment horizontal="center" vertical="center"/>
    </xf>
    <xf numFmtId="0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20" fontId="67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71" fillId="0" borderId="0" xfId="0" applyNumberFormat="1" applyFont="1" applyAlignment="1">
      <alignment/>
    </xf>
    <xf numFmtId="0" fontId="72" fillId="0" borderId="0" xfId="0" applyFont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164" fontId="67" fillId="0" borderId="21" xfId="0" applyNumberFormat="1" applyFont="1" applyBorder="1" applyAlignment="1">
      <alignment horizontal="center" vertical="center"/>
    </xf>
    <xf numFmtId="164" fontId="65" fillId="0" borderId="21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164" fontId="67" fillId="0" borderId="18" xfId="0" applyNumberFormat="1" applyFont="1" applyBorder="1" applyAlignment="1">
      <alignment horizontal="center" vertical="center"/>
    </xf>
    <xf numFmtId="164" fontId="65" fillId="0" borderId="18" xfId="0" applyNumberFormat="1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center"/>
    </xf>
    <xf numFmtId="0" fontId="6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64" fontId="70" fillId="0" borderId="10" xfId="0" applyNumberFormat="1" applyFont="1" applyBorder="1" applyAlignment="1">
      <alignment horizontal="center" vertical="center" wrapText="1"/>
    </xf>
    <xf numFmtId="49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164" fontId="67" fillId="0" borderId="10" xfId="0" applyNumberFormat="1" applyFont="1" applyBorder="1" applyAlignment="1">
      <alignment horizontal="center" vertical="center"/>
    </xf>
    <xf numFmtId="0" fontId="67" fillId="0" borderId="10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164" fontId="67" fillId="0" borderId="15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164" fontId="67" fillId="0" borderId="0" xfId="0" applyNumberFormat="1" applyFont="1" applyBorder="1" applyAlignment="1">
      <alignment horizontal="center" vertical="center"/>
    </xf>
    <xf numFmtId="0" fontId="67" fillId="0" borderId="0" xfId="0" applyNumberFormat="1" applyFont="1" applyBorder="1" applyAlignment="1">
      <alignment horizontal="center" vertical="center"/>
    </xf>
    <xf numFmtId="164" fontId="70" fillId="0" borderId="21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164" fontId="65" fillId="0" borderId="15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164" fontId="65" fillId="0" borderId="13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49" fontId="65" fillId="0" borderId="13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164" fontId="70" fillId="0" borderId="18" xfId="0" applyNumberFormat="1" applyFont="1" applyBorder="1" applyAlignment="1">
      <alignment horizontal="center" vertical="center" wrapText="1"/>
    </xf>
    <xf numFmtId="1" fontId="65" fillId="0" borderId="0" xfId="0" applyNumberFormat="1" applyFont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164" fontId="65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49" fontId="64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71" fillId="0" borderId="0" xfId="0" applyNumberFormat="1" applyFont="1" applyAlignment="1">
      <alignment horizontal="center"/>
    </xf>
    <xf numFmtId="22" fontId="65" fillId="0" borderId="0" xfId="0" applyNumberFormat="1" applyFont="1" applyAlignment="1">
      <alignment horizontal="center"/>
    </xf>
    <xf numFmtId="49" fontId="64" fillId="0" borderId="27" xfId="0" applyNumberFormat="1" applyFont="1" applyBorder="1" applyAlignment="1">
      <alignment horizontal="left"/>
    </xf>
    <xf numFmtId="49" fontId="64" fillId="0" borderId="0" xfId="0" applyNumberFormat="1" applyFont="1" applyAlignment="1">
      <alignment horizontal="right"/>
    </xf>
    <xf numFmtId="0" fontId="72" fillId="0" borderId="0" xfId="0" applyFont="1" applyAlignment="1">
      <alignment horizontal="center"/>
    </xf>
    <xf numFmtId="49" fontId="66" fillId="0" borderId="0" xfId="0" applyNumberFormat="1" applyFont="1" applyBorder="1" applyAlignment="1">
      <alignment horizontal="center" wrapText="1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164" fontId="65" fillId="0" borderId="13" xfId="0" applyNumberFormat="1" applyFont="1" applyBorder="1" applyAlignment="1">
      <alignment horizontal="center" vertical="center" wrapText="1"/>
    </xf>
    <xf numFmtId="164" fontId="65" fillId="0" borderId="15" xfId="0" applyNumberFormat="1" applyFont="1" applyBorder="1" applyAlignment="1">
      <alignment horizontal="center" vertical="center" wrapText="1"/>
    </xf>
    <xf numFmtId="164" fontId="60" fillId="0" borderId="13" xfId="0" applyNumberFormat="1" applyFont="1" applyBorder="1" applyAlignment="1">
      <alignment horizontal="center" vertical="center"/>
    </xf>
    <xf numFmtId="164" fontId="60" fillId="0" borderId="15" xfId="0" applyNumberFormat="1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49" fontId="74" fillId="0" borderId="0" xfId="0" applyNumberFormat="1" applyFont="1" applyAlignment="1">
      <alignment horizontal="center"/>
    </xf>
    <xf numFmtId="49" fontId="58" fillId="0" borderId="27" xfId="0" applyNumberFormat="1" applyFont="1" applyBorder="1" applyAlignment="1">
      <alignment horizontal="left"/>
    </xf>
    <xf numFmtId="49" fontId="58" fillId="0" borderId="10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164" fontId="67" fillId="0" borderId="13" xfId="0" applyNumberFormat="1" applyFont="1" applyBorder="1" applyAlignment="1">
      <alignment horizontal="center" vertical="center"/>
    </xf>
    <xf numFmtId="164" fontId="67" fillId="0" borderId="15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49" fontId="64" fillId="0" borderId="27" xfId="0" applyNumberFormat="1" applyFont="1" applyBorder="1" applyAlignment="1">
      <alignment horizontal="right"/>
    </xf>
    <xf numFmtId="0" fontId="64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49" fontId="64" fillId="0" borderId="28" xfId="0" applyNumberFormat="1" applyFont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tebookW7\Desktop\Users\1\Desktop\&#1051;&#1086;&#1089;&#1077;&#1074;&#1086;%2015\&#1063;&#1077;&#1084;&#1087;&#1080;&#1086;&#1085;&#1072;&#1090;\&#1052;&#1091;&#1078;&#1095;&#1080;&#1085;&#1099;\&#1050;&#1074;&#1072;&#1083;&#1080;&#1092;&#1080;&#1082;&#1072;&#1094;&#1080;&#1103;%20%209-16%20&#1063;&#1077;&#1084;&#1087;%20&#1052;&#1091;&#10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  <sheetName val="на печать стартовый"/>
    </sheetNames>
    <sheetDataSet>
      <sheetData sheetId="2">
        <row r="16"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10.28125" style="44" customWidth="1"/>
    <col min="2" max="2" width="31.28125" style="44" customWidth="1"/>
    <col min="3" max="3" width="31.28125" style="42" customWidth="1"/>
    <col min="4" max="4" width="8.8515625" style="44" bestFit="1" customWidth="1"/>
    <col min="5" max="5" width="9.421875" style="44" bestFit="1" customWidth="1"/>
    <col min="6" max="6" width="9.28125" style="44" customWidth="1"/>
    <col min="7" max="7" width="9.28125" style="98" customWidth="1"/>
    <col min="8" max="8" width="10.421875" style="44" customWidth="1"/>
    <col min="9" max="9" width="12.00390625" style="44" customWidth="1"/>
    <col min="10" max="10" width="11.7109375" style="44" customWidth="1"/>
    <col min="11" max="11" width="7.8515625" style="44" bestFit="1" customWidth="1"/>
    <col min="12" max="12" width="6.57421875" style="44" customWidth="1"/>
    <col min="13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0" ht="18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"/>
      <c r="N2" s="1"/>
      <c r="O2" s="1"/>
      <c r="P2" s="1"/>
      <c r="Q2" s="1"/>
      <c r="R2" s="1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</row>
    <row r="3" spans="1:250" ht="18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"/>
      <c r="N3" s="1"/>
      <c r="O3" s="1"/>
      <c r="P3" s="1"/>
      <c r="Q3" s="1"/>
      <c r="R3" s="1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</row>
    <row r="4" spans="1:250" ht="15">
      <c r="A4" s="32"/>
      <c r="B4" s="32"/>
      <c r="C4" s="32"/>
      <c r="D4" s="35"/>
      <c r="E4" s="32"/>
      <c r="F4" s="32"/>
      <c r="G4" s="97"/>
      <c r="H4" s="32"/>
      <c r="I4" s="32"/>
      <c r="J4" s="32"/>
      <c r="K4" s="32"/>
      <c r="L4" s="32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</row>
    <row r="5" spans="1:250" ht="18.75">
      <c r="A5" s="143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33"/>
      <c r="N5" s="33"/>
      <c r="O5" s="33"/>
      <c r="P5" s="33"/>
      <c r="Q5" s="33"/>
      <c r="R5" s="33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</row>
    <row r="6" spans="1:250" ht="15">
      <c r="A6" s="142" t="s">
        <v>43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34"/>
      <c r="N6" s="34"/>
      <c r="O6" s="34"/>
      <c r="P6" s="34"/>
      <c r="Q6" s="34"/>
      <c r="R6" s="34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</row>
    <row r="7" spans="1:250" ht="15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34"/>
      <c r="N7" s="34"/>
      <c r="O7" s="34"/>
      <c r="P7" s="34"/>
      <c r="Q7" s="34"/>
      <c r="R7" s="34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</row>
    <row r="8" spans="1:250" ht="18.75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33"/>
      <c r="N8" s="33"/>
      <c r="O8" s="33"/>
      <c r="P8" s="33"/>
      <c r="Q8" s="33"/>
      <c r="R8" s="3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</row>
    <row r="9" spans="1:250" ht="15">
      <c r="A9" s="144" t="s">
        <v>16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pans="1:250" ht="9.75" customHeight="1">
      <c r="A10" s="32"/>
      <c r="B10" s="32"/>
      <c r="C10" s="35"/>
      <c r="D10" s="32"/>
      <c r="E10" s="32"/>
      <c r="H10" s="32"/>
      <c r="I10" s="32"/>
      <c r="J10" s="46"/>
      <c r="K10" s="32"/>
      <c r="L10" s="3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</row>
    <row r="11" spans="1:250" ht="15">
      <c r="A11" s="146" t="s">
        <v>37</v>
      </c>
      <c r="B11" s="146"/>
      <c r="C11" s="35"/>
      <c r="D11" s="32"/>
      <c r="E11" s="32"/>
      <c r="F11" s="32"/>
      <c r="G11" s="97"/>
      <c r="H11" s="32"/>
      <c r="I11" s="32"/>
      <c r="K11" s="32"/>
      <c r="L11" s="52" t="s">
        <v>15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12" s="39" customFormat="1" ht="31.5">
      <c r="A12" s="99" t="s">
        <v>7</v>
      </c>
      <c r="B12" s="37" t="s">
        <v>8</v>
      </c>
      <c r="C12" s="99" t="s">
        <v>9</v>
      </c>
      <c r="D12" s="99" t="s">
        <v>10</v>
      </c>
      <c r="E12" s="99" t="s">
        <v>11</v>
      </c>
      <c r="F12" s="90" t="s">
        <v>67</v>
      </c>
      <c r="G12" s="90" t="s">
        <v>68</v>
      </c>
      <c r="H12" s="90" t="s">
        <v>49</v>
      </c>
      <c r="I12" s="99" t="s">
        <v>3</v>
      </c>
      <c r="J12" s="99" t="s">
        <v>12</v>
      </c>
      <c r="K12" s="37" t="s">
        <v>13</v>
      </c>
      <c r="L12" s="45" t="s">
        <v>14</v>
      </c>
    </row>
    <row r="13" spans="1:12" s="39" customFormat="1" ht="54" customHeight="1">
      <c r="A13" s="92">
        <v>31</v>
      </c>
      <c r="B13" s="91" t="s">
        <v>53</v>
      </c>
      <c r="C13" s="95" t="s">
        <v>69</v>
      </c>
      <c r="D13" s="49">
        <v>0.034027777777777775</v>
      </c>
      <c r="E13" s="49">
        <v>0.035460879629629634</v>
      </c>
      <c r="F13" s="87">
        <v>0</v>
      </c>
      <c r="G13" s="102">
        <v>0</v>
      </c>
      <c r="H13" s="87">
        <v>0</v>
      </c>
      <c r="I13" s="49">
        <v>0</v>
      </c>
      <c r="J13" s="49">
        <f aca="true" t="shared" si="0" ref="J13:J18">E13-D13+I13</f>
        <v>0.001433101851851859</v>
      </c>
      <c r="K13" s="120">
        <v>1</v>
      </c>
      <c r="L13" s="110">
        <v>100</v>
      </c>
    </row>
    <row r="14" spans="1:12" s="39" customFormat="1" ht="63.75">
      <c r="A14" s="92">
        <v>33</v>
      </c>
      <c r="B14" s="91" t="s">
        <v>55</v>
      </c>
      <c r="C14" s="60" t="s">
        <v>77</v>
      </c>
      <c r="D14" s="49">
        <v>0.04097222222222222</v>
      </c>
      <c r="E14" s="49">
        <v>0.04239236111111111</v>
      </c>
      <c r="F14" s="87">
        <v>0</v>
      </c>
      <c r="G14" s="102">
        <v>5</v>
      </c>
      <c r="H14" s="87">
        <v>5</v>
      </c>
      <c r="I14" s="49">
        <v>0.00011574074074074073</v>
      </c>
      <c r="J14" s="101">
        <f t="shared" si="0"/>
        <v>0.0015358796296296281</v>
      </c>
      <c r="K14" s="120">
        <v>2</v>
      </c>
      <c r="L14" s="110">
        <v>95</v>
      </c>
    </row>
    <row r="15" spans="1:12" s="39" customFormat="1" ht="38.25">
      <c r="A15" s="92">
        <v>32</v>
      </c>
      <c r="B15" s="91" t="s">
        <v>52</v>
      </c>
      <c r="C15" s="95" t="s">
        <v>63</v>
      </c>
      <c r="D15" s="49">
        <v>0.030555555555555555</v>
      </c>
      <c r="E15" s="49">
        <v>0.032068287037037034</v>
      </c>
      <c r="F15" s="87">
        <v>5</v>
      </c>
      <c r="G15" s="102">
        <v>0</v>
      </c>
      <c r="H15" s="87">
        <v>0</v>
      </c>
      <c r="I15" s="101">
        <v>5.7870370370370366E-05</v>
      </c>
      <c r="J15" s="49">
        <f t="shared" si="0"/>
        <v>0.00157060185185185</v>
      </c>
      <c r="K15" s="120">
        <v>3</v>
      </c>
      <c r="L15" s="110">
        <v>90</v>
      </c>
    </row>
    <row r="16" spans="1:12" s="39" customFormat="1" ht="63">
      <c r="A16" s="92">
        <v>34</v>
      </c>
      <c r="B16" s="91" t="s">
        <v>50</v>
      </c>
      <c r="C16" s="95" t="s">
        <v>65</v>
      </c>
      <c r="D16" s="49">
        <v>0.018055555555555557</v>
      </c>
      <c r="E16" s="49">
        <v>0.019647916666666664</v>
      </c>
      <c r="F16" s="87">
        <v>5</v>
      </c>
      <c r="G16" s="102">
        <v>0</v>
      </c>
      <c r="H16" s="87">
        <v>0</v>
      </c>
      <c r="I16" s="49">
        <v>5.7870370370370366E-05</v>
      </c>
      <c r="J16" s="49">
        <f t="shared" si="0"/>
        <v>0.0016502314814814774</v>
      </c>
      <c r="K16" s="120">
        <v>4</v>
      </c>
      <c r="L16" s="110">
        <v>85</v>
      </c>
    </row>
    <row r="17" spans="1:12" s="39" customFormat="1" ht="51">
      <c r="A17" s="100">
        <v>30</v>
      </c>
      <c r="B17" s="91" t="s">
        <v>54</v>
      </c>
      <c r="C17" s="60" t="s">
        <v>78</v>
      </c>
      <c r="D17" s="101">
        <v>0.0375</v>
      </c>
      <c r="E17" s="101">
        <v>0.03921608796296296</v>
      </c>
      <c r="F17" s="102">
        <v>0</v>
      </c>
      <c r="G17" s="102">
        <v>0</v>
      </c>
      <c r="H17" s="102">
        <v>0</v>
      </c>
      <c r="I17" s="101">
        <v>0.0416666666666667</v>
      </c>
      <c r="J17" s="101">
        <f t="shared" si="0"/>
        <v>0.04338275462962966</v>
      </c>
      <c r="K17" s="120">
        <v>5</v>
      </c>
      <c r="L17" s="110">
        <v>80</v>
      </c>
    </row>
    <row r="18" spans="1:12" s="39" customFormat="1" ht="51">
      <c r="A18" s="92">
        <v>35</v>
      </c>
      <c r="B18" s="91" t="s">
        <v>51</v>
      </c>
      <c r="C18" s="95" t="s">
        <v>66</v>
      </c>
      <c r="D18" s="49">
        <v>0.02291666666666667</v>
      </c>
      <c r="E18" s="49">
        <v>0.024688657407407413</v>
      </c>
      <c r="F18" s="87">
        <v>5</v>
      </c>
      <c r="G18" s="102">
        <v>50</v>
      </c>
      <c r="H18" s="87">
        <v>50</v>
      </c>
      <c r="I18" s="101">
        <v>0.0012152777777777778</v>
      </c>
      <c r="J18" s="49">
        <f t="shared" si="0"/>
        <v>0.002987268518518522</v>
      </c>
      <c r="K18" s="120">
        <v>6</v>
      </c>
      <c r="L18" s="110">
        <v>75</v>
      </c>
    </row>
    <row r="19" ht="18.75" customHeight="1"/>
    <row r="20" spans="1:11" ht="15">
      <c r="A20" s="31"/>
      <c r="B20" s="42" t="s">
        <v>4</v>
      </c>
      <c r="C20" s="31"/>
      <c r="D20" s="141" t="s">
        <v>81</v>
      </c>
      <c r="E20" s="141"/>
      <c r="F20" s="141"/>
      <c r="G20" s="141"/>
      <c r="H20" s="141"/>
      <c r="J20" s="145"/>
      <c r="K20" s="145"/>
    </row>
    <row r="21" ht="15">
      <c r="B21" s="42"/>
    </row>
    <row r="22" spans="1:8" ht="15">
      <c r="A22" s="31"/>
      <c r="B22" s="42" t="s">
        <v>5</v>
      </c>
      <c r="C22" s="31"/>
      <c r="D22" s="141" t="s">
        <v>90</v>
      </c>
      <c r="E22" s="141"/>
      <c r="F22" s="141"/>
      <c r="G22" s="141"/>
      <c r="H22" s="141"/>
    </row>
  </sheetData>
  <sheetProtection/>
  <mergeCells count="12">
    <mergeCell ref="A5:L5"/>
    <mergeCell ref="A3:L3"/>
    <mergeCell ref="A1:J1"/>
    <mergeCell ref="D22:H22"/>
    <mergeCell ref="A7:L7"/>
    <mergeCell ref="A8:L8"/>
    <mergeCell ref="A9:L9"/>
    <mergeCell ref="J20:K20"/>
    <mergeCell ref="A11:B11"/>
    <mergeCell ref="D20:H20"/>
    <mergeCell ref="A2:L2"/>
    <mergeCell ref="A6:L6"/>
  </mergeCells>
  <printOptions/>
  <pageMargins left="0.11811023622047245" right="0.11811023622047245" top="0.36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zoomScalePageLayoutView="0" workbookViewId="0" topLeftCell="A4">
      <selection activeCell="C16" sqref="C16"/>
    </sheetView>
  </sheetViews>
  <sheetFormatPr defaultColWidth="9.140625" defaultRowHeight="15"/>
  <cols>
    <col min="1" max="1" width="9.7109375" style="44" customWidth="1"/>
    <col min="2" max="2" width="27.57421875" style="44" customWidth="1"/>
    <col min="3" max="3" width="33.7109375" style="42" customWidth="1"/>
    <col min="4" max="4" width="8.421875" style="44" customWidth="1"/>
    <col min="5" max="5" width="8.140625" style="44" customWidth="1"/>
    <col min="6" max="6" width="8.421875" style="31" customWidth="1"/>
    <col min="7" max="7" width="6.8515625" style="31" customWidth="1"/>
    <col min="8" max="8" width="7.421875" style="31" customWidth="1"/>
    <col min="9" max="9" width="8.140625" style="31" customWidth="1"/>
    <col min="10" max="10" width="8.00390625" style="31" customWidth="1"/>
    <col min="11" max="11" width="7.8515625" style="31" customWidth="1"/>
    <col min="12" max="12" width="11.8515625" style="31" bestFit="1" customWidth="1"/>
    <col min="13" max="13" width="8.8515625" style="31" customWidth="1"/>
    <col min="14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"/>
      <c r="O1" s="1"/>
      <c r="P1" s="1"/>
      <c r="Q1" s="1"/>
      <c r="R1" s="1"/>
      <c r="S1" s="1"/>
      <c r="T1" s="1"/>
      <c r="U1" s="1"/>
      <c r="V1" s="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48" ht="18.75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"/>
      <c r="O2" s="1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</row>
    <row r="3" spans="1:248" ht="18.75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"/>
      <c r="O3" s="1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</row>
    <row r="4" spans="1:248" ht="14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</row>
    <row r="5" spans="1:248" ht="18.75">
      <c r="A5" s="143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33"/>
      <c r="O5" s="33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</row>
    <row r="6" spans="1:248" ht="15">
      <c r="A6" s="142" t="s">
        <v>42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4"/>
      <c r="O6" s="34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</row>
    <row r="7" spans="1:248" ht="15">
      <c r="A7" s="142" t="s">
        <v>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4"/>
      <c r="O7" s="34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</row>
    <row r="8" spans="1:248" ht="18.75">
      <c r="A8" s="143" t="s">
        <v>27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33"/>
      <c r="O8" s="33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</row>
    <row r="9" spans="1:248" ht="15">
      <c r="A9" s="144" t="s">
        <v>95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</row>
    <row r="10" spans="1:248" ht="15">
      <c r="A10" s="32"/>
      <c r="B10" s="32"/>
      <c r="C10" s="35"/>
      <c r="D10" s="32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</row>
    <row r="11" spans="1:248" ht="15">
      <c r="A11" s="146" t="s">
        <v>41</v>
      </c>
      <c r="B11" s="146"/>
      <c r="C11" s="173" t="s">
        <v>15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</row>
    <row r="12" spans="1:248" ht="29.25" customHeight="1">
      <c r="A12" s="181" t="s">
        <v>7</v>
      </c>
      <c r="B12" s="181" t="s">
        <v>8</v>
      </c>
      <c r="C12" s="181" t="s">
        <v>9</v>
      </c>
      <c r="D12" s="182" t="s">
        <v>2</v>
      </c>
      <c r="E12" s="183"/>
      <c r="F12" s="178" t="s">
        <v>17</v>
      </c>
      <c r="G12" s="179"/>
      <c r="H12" s="174" t="s">
        <v>28</v>
      </c>
      <c r="I12" s="174"/>
      <c r="J12" s="177" t="s">
        <v>35</v>
      </c>
      <c r="K12" s="180"/>
      <c r="L12" s="170" t="s">
        <v>91</v>
      </c>
      <c r="M12" s="177" t="s">
        <v>13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</row>
    <row r="13" spans="1:13" s="39" customFormat="1" ht="12.75" customHeight="1">
      <c r="A13" s="181"/>
      <c r="B13" s="181"/>
      <c r="C13" s="181"/>
      <c r="D13" s="36" t="s">
        <v>13</v>
      </c>
      <c r="E13" s="37" t="s">
        <v>14</v>
      </c>
      <c r="F13" s="37" t="s">
        <v>13</v>
      </c>
      <c r="G13" s="37" t="s">
        <v>14</v>
      </c>
      <c r="H13" s="37" t="s">
        <v>13</v>
      </c>
      <c r="I13" s="37" t="s">
        <v>14</v>
      </c>
      <c r="J13" s="37" t="s">
        <v>13</v>
      </c>
      <c r="K13" s="38" t="s">
        <v>14</v>
      </c>
      <c r="L13" s="170"/>
      <c r="M13" s="177"/>
    </row>
    <row r="14" spans="1:13" s="39" customFormat="1" ht="47.25">
      <c r="A14" s="100">
        <v>21</v>
      </c>
      <c r="B14" s="110" t="s">
        <v>59</v>
      </c>
      <c r="C14" s="48" t="s">
        <v>102</v>
      </c>
      <c r="D14" s="100">
        <v>1</v>
      </c>
      <c r="E14" s="100">
        <v>100</v>
      </c>
      <c r="F14" s="100">
        <v>1</v>
      </c>
      <c r="G14" s="100">
        <v>200</v>
      </c>
      <c r="H14" s="100">
        <v>1</v>
      </c>
      <c r="I14" s="100">
        <v>300</v>
      </c>
      <c r="J14" s="100">
        <v>1</v>
      </c>
      <c r="K14" s="100">
        <v>400</v>
      </c>
      <c r="L14" s="100">
        <f aca="true" t="shared" si="0" ref="L14:L19">K14+I14+G14+E14</f>
        <v>1000</v>
      </c>
      <c r="M14" s="139">
        <v>1</v>
      </c>
    </row>
    <row r="15" spans="1:13" s="39" customFormat="1" ht="47.25">
      <c r="A15" s="100">
        <v>22</v>
      </c>
      <c r="B15" s="110" t="s">
        <v>58</v>
      </c>
      <c r="C15" s="48" t="s">
        <v>70</v>
      </c>
      <c r="D15" s="100">
        <v>2</v>
      </c>
      <c r="E15" s="100">
        <v>95</v>
      </c>
      <c r="F15" s="100">
        <v>2</v>
      </c>
      <c r="G15" s="100">
        <v>190</v>
      </c>
      <c r="H15" s="100">
        <v>4</v>
      </c>
      <c r="I15" s="100">
        <v>255</v>
      </c>
      <c r="J15" s="100">
        <v>2</v>
      </c>
      <c r="K15" s="100">
        <v>380</v>
      </c>
      <c r="L15" s="100">
        <f t="shared" si="0"/>
        <v>920</v>
      </c>
      <c r="M15" s="139">
        <v>2</v>
      </c>
    </row>
    <row r="16" spans="1:13" s="39" customFormat="1" ht="47.25">
      <c r="A16" s="100">
        <v>23</v>
      </c>
      <c r="B16" s="110" t="s">
        <v>79</v>
      </c>
      <c r="C16" s="138" t="s">
        <v>84</v>
      </c>
      <c r="D16" s="100">
        <v>4</v>
      </c>
      <c r="E16" s="100">
        <v>85</v>
      </c>
      <c r="F16" s="100">
        <v>3</v>
      </c>
      <c r="G16" s="100">
        <v>180</v>
      </c>
      <c r="H16" s="100">
        <v>2</v>
      </c>
      <c r="I16" s="100">
        <v>285</v>
      </c>
      <c r="J16" s="100">
        <v>3</v>
      </c>
      <c r="K16" s="100">
        <v>360</v>
      </c>
      <c r="L16" s="100">
        <f t="shared" si="0"/>
        <v>910</v>
      </c>
      <c r="M16" s="139">
        <v>3</v>
      </c>
    </row>
    <row r="17" spans="1:13" s="39" customFormat="1" ht="63">
      <c r="A17" s="100">
        <v>25</v>
      </c>
      <c r="B17" s="110" t="s">
        <v>55</v>
      </c>
      <c r="C17" s="48" t="s">
        <v>76</v>
      </c>
      <c r="D17" s="100">
        <v>3</v>
      </c>
      <c r="E17" s="100">
        <v>90</v>
      </c>
      <c r="F17" s="100">
        <v>4</v>
      </c>
      <c r="G17" s="100">
        <v>170</v>
      </c>
      <c r="H17" s="100">
        <v>3</v>
      </c>
      <c r="I17" s="100">
        <v>270</v>
      </c>
      <c r="J17" s="100">
        <v>4</v>
      </c>
      <c r="K17" s="100">
        <v>340</v>
      </c>
      <c r="L17" s="100">
        <f t="shared" si="0"/>
        <v>870</v>
      </c>
      <c r="M17" s="139">
        <v>4</v>
      </c>
    </row>
    <row r="18" spans="1:13" s="39" customFormat="1" ht="78.75">
      <c r="A18" s="100">
        <v>26</v>
      </c>
      <c r="B18" s="110" t="s">
        <v>83</v>
      </c>
      <c r="C18" s="48" t="s">
        <v>62</v>
      </c>
      <c r="D18" s="100">
        <v>5</v>
      </c>
      <c r="E18" s="100">
        <v>80</v>
      </c>
      <c r="F18" s="100">
        <v>5</v>
      </c>
      <c r="G18" s="100">
        <v>160</v>
      </c>
      <c r="H18" s="100">
        <v>5</v>
      </c>
      <c r="I18" s="100">
        <v>240</v>
      </c>
      <c r="J18" s="100">
        <v>5</v>
      </c>
      <c r="K18" s="100">
        <v>320</v>
      </c>
      <c r="L18" s="100">
        <f t="shared" si="0"/>
        <v>800</v>
      </c>
      <c r="M18" s="139">
        <v>5</v>
      </c>
    </row>
    <row r="19" spans="1:13" s="39" customFormat="1" ht="63">
      <c r="A19" s="100">
        <v>24</v>
      </c>
      <c r="B19" s="110" t="s">
        <v>56</v>
      </c>
      <c r="C19" s="48" t="s">
        <v>61</v>
      </c>
      <c r="D19" s="100">
        <v>6</v>
      </c>
      <c r="E19" s="100">
        <v>75</v>
      </c>
      <c r="F19" s="100">
        <v>6</v>
      </c>
      <c r="G19" s="100">
        <v>150</v>
      </c>
      <c r="H19" s="100">
        <v>6</v>
      </c>
      <c r="I19" s="100">
        <v>225</v>
      </c>
      <c r="J19" s="100">
        <v>6</v>
      </c>
      <c r="K19" s="100">
        <v>300</v>
      </c>
      <c r="L19" s="100">
        <f t="shared" si="0"/>
        <v>750</v>
      </c>
      <c r="M19" s="139">
        <v>6</v>
      </c>
    </row>
    <row r="21" spans="1:24" ht="15">
      <c r="A21" s="43" t="s">
        <v>4</v>
      </c>
      <c r="B21" s="43"/>
      <c r="C21" s="141" t="s">
        <v>81</v>
      </c>
      <c r="D21" s="141"/>
      <c r="E21" s="141"/>
      <c r="F21" s="141"/>
      <c r="G21" s="141"/>
      <c r="I21" s="43"/>
      <c r="J21" s="43"/>
      <c r="K21" s="43"/>
      <c r="L21" s="43"/>
      <c r="M21" s="43"/>
      <c r="N21" s="43"/>
      <c r="O21" s="43"/>
      <c r="P21" s="43"/>
      <c r="Q21" s="43"/>
      <c r="R21" s="98"/>
      <c r="S21" s="98"/>
      <c r="T21" s="98"/>
      <c r="U21" s="145"/>
      <c r="V21" s="145"/>
      <c r="W21" s="145"/>
      <c r="X21" s="98"/>
    </row>
    <row r="22" spans="1:24" ht="15">
      <c r="A22" s="43"/>
      <c r="B22" s="43"/>
      <c r="C22" s="98"/>
      <c r="D22" s="98"/>
      <c r="E22" s="98"/>
      <c r="F22" s="98"/>
      <c r="G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ht="15">
      <c r="A23" s="43" t="s">
        <v>5</v>
      </c>
      <c r="B23" s="43"/>
      <c r="C23" s="141" t="s">
        <v>90</v>
      </c>
      <c r="D23" s="141"/>
      <c r="E23" s="141"/>
      <c r="F23" s="141"/>
      <c r="G23" s="141"/>
      <c r="I23" s="43"/>
      <c r="J23" s="43"/>
      <c r="K23" s="43"/>
      <c r="L23" s="43"/>
      <c r="M23" s="43"/>
      <c r="N23" s="43"/>
      <c r="O23" s="43"/>
      <c r="P23" s="43"/>
      <c r="Q23" s="43"/>
      <c r="R23" s="98"/>
      <c r="S23" s="98"/>
      <c r="T23" s="98"/>
      <c r="U23" s="98"/>
      <c r="V23" s="98"/>
      <c r="W23" s="98"/>
      <c r="X23" s="98"/>
    </row>
  </sheetData>
  <sheetProtection/>
  <mergeCells count="22">
    <mergeCell ref="A2:M2"/>
    <mergeCell ref="A3:M3"/>
    <mergeCell ref="A5:M5"/>
    <mergeCell ref="A6:M6"/>
    <mergeCell ref="A1:M1"/>
    <mergeCell ref="A12:A13"/>
    <mergeCell ref="D12:E12"/>
    <mergeCell ref="C12:C13"/>
    <mergeCell ref="A11:B11"/>
    <mergeCell ref="B12:B13"/>
    <mergeCell ref="C23:G23"/>
    <mergeCell ref="A7:M7"/>
    <mergeCell ref="H12:I12"/>
    <mergeCell ref="A8:M8"/>
    <mergeCell ref="A9:M9"/>
    <mergeCell ref="C11:M11"/>
    <mergeCell ref="C21:G21"/>
    <mergeCell ref="M12:M13"/>
    <mergeCell ref="L12:L13"/>
    <mergeCell ref="F12:G12"/>
    <mergeCell ref="J12:K12"/>
    <mergeCell ref="U21:W21"/>
  </mergeCells>
  <printOptions/>
  <pageMargins left="0.11811023622047245" right="0.11811023622047245" top="0.25" bottom="0.2" header="0.31496062992125984" footer="0.17"/>
  <pageSetup fitToWidth="0" fitToHeight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="90" zoomScaleNormal="90" zoomScalePageLayoutView="0" workbookViewId="0" topLeftCell="A7">
      <selection activeCell="B16" sqref="B16"/>
    </sheetView>
  </sheetViews>
  <sheetFormatPr defaultColWidth="9.140625" defaultRowHeight="15"/>
  <cols>
    <col min="1" max="1" width="10.28125" style="44" customWidth="1"/>
    <col min="2" max="2" width="30.8515625" style="44" customWidth="1"/>
    <col min="3" max="3" width="26.28125" style="42" customWidth="1"/>
    <col min="4" max="4" width="8.8515625" style="44" bestFit="1" customWidth="1"/>
    <col min="5" max="5" width="9.7109375" style="44" bestFit="1" customWidth="1"/>
    <col min="6" max="7" width="8.8515625" style="44" customWidth="1"/>
    <col min="8" max="8" width="9.28125" style="44" customWidth="1"/>
    <col min="9" max="9" width="10.8515625" style="44" customWidth="1"/>
    <col min="10" max="10" width="11.00390625" style="44" customWidth="1"/>
    <col min="11" max="11" width="7.8515625" style="44" bestFit="1" customWidth="1"/>
    <col min="12" max="12" width="8.28125" style="44" customWidth="1"/>
    <col min="13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1" ht="13.5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"/>
      <c r="N2" s="1"/>
      <c r="O2" s="1"/>
      <c r="P2" s="1"/>
      <c r="Q2" s="1"/>
      <c r="R2" s="1"/>
      <c r="S2" s="1"/>
      <c r="T2" s="1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251" ht="13.5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"/>
      <c r="N3" s="1"/>
      <c r="O3" s="1"/>
      <c r="P3" s="1"/>
      <c r="Q3" s="1"/>
      <c r="R3" s="1"/>
      <c r="S3" s="1"/>
      <c r="T3" s="1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spans="1:251" ht="9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</row>
    <row r="5" spans="1:251" ht="18.75">
      <c r="A5" s="143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33"/>
      <c r="N5" s="33"/>
      <c r="O5" s="33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</row>
    <row r="6" spans="1:251" ht="15">
      <c r="A6" s="142" t="s">
        <v>44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34"/>
      <c r="N6" s="34"/>
      <c r="O6" s="34"/>
      <c r="P6" s="34"/>
      <c r="Q6" s="34"/>
      <c r="R6" s="34"/>
      <c r="S6" s="34"/>
      <c r="T6" s="34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</row>
    <row r="7" spans="1:251" ht="15">
      <c r="A7" s="142" t="s">
        <v>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34"/>
      <c r="N7" s="34"/>
      <c r="O7" s="34"/>
      <c r="P7" s="34"/>
      <c r="Q7" s="34"/>
      <c r="R7" s="34"/>
      <c r="S7" s="34"/>
      <c r="T7" s="34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</row>
    <row r="8" spans="1:251" ht="18.75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33"/>
      <c r="N8" s="33"/>
      <c r="O8" s="33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</row>
    <row r="9" spans="1:251" ht="15">
      <c r="A9" s="144" t="s">
        <v>16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</row>
    <row r="10" spans="1:251" ht="7.5" customHeight="1">
      <c r="A10" s="32"/>
      <c r="B10" s="32"/>
      <c r="C10" s="35"/>
      <c r="D10" s="32"/>
      <c r="E10" s="32"/>
      <c r="F10" s="32"/>
      <c r="G10" s="32"/>
      <c r="H10" s="32"/>
      <c r="I10" s="32"/>
      <c r="J10" s="32"/>
      <c r="K10" s="32"/>
      <c r="L10" s="3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</row>
    <row r="11" spans="1:251" ht="15">
      <c r="A11" s="146" t="s">
        <v>37</v>
      </c>
      <c r="B11" s="146"/>
      <c r="C11" s="35"/>
      <c r="D11" s="32"/>
      <c r="E11" s="32"/>
      <c r="F11" s="32"/>
      <c r="G11" s="32"/>
      <c r="H11" s="32"/>
      <c r="I11" s="32"/>
      <c r="K11" s="32"/>
      <c r="L11" s="52" t="s">
        <v>15</v>
      </c>
      <c r="M11" s="30"/>
      <c r="N11" s="46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</row>
    <row r="12" spans="1:251" ht="35.25" customHeight="1">
      <c r="A12" s="37" t="s">
        <v>7</v>
      </c>
      <c r="B12" s="37" t="s">
        <v>8</v>
      </c>
      <c r="C12" s="37" t="s">
        <v>9</v>
      </c>
      <c r="D12" s="37" t="s">
        <v>10</v>
      </c>
      <c r="E12" s="37" t="s">
        <v>11</v>
      </c>
      <c r="F12" s="90" t="s">
        <v>47</v>
      </c>
      <c r="G12" s="90" t="s">
        <v>48</v>
      </c>
      <c r="H12" s="90" t="s">
        <v>49</v>
      </c>
      <c r="I12" s="37" t="s">
        <v>3</v>
      </c>
      <c r="J12" s="37" t="s">
        <v>12</v>
      </c>
      <c r="K12" s="37" t="s">
        <v>13</v>
      </c>
      <c r="L12" s="37" t="s">
        <v>14</v>
      </c>
      <c r="M12" s="30"/>
      <c r="N12" s="46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</row>
    <row r="13" spans="1:12" s="39" customFormat="1" ht="51">
      <c r="A13" s="94">
        <v>21</v>
      </c>
      <c r="B13" s="93" t="s">
        <v>59</v>
      </c>
      <c r="C13" s="95" t="s">
        <v>60</v>
      </c>
      <c r="D13" s="49">
        <v>0.059722222222222225</v>
      </c>
      <c r="E13" s="49">
        <v>0.061441087962962965</v>
      </c>
      <c r="F13" s="87">
        <v>0</v>
      </c>
      <c r="G13" s="87">
        <v>0</v>
      </c>
      <c r="H13" s="87">
        <v>0</v>
      </c>
      <c r="I13" s="49">
        <v>0.166666666666667</v>
      </c>
      <c r="J13" s="49">
        <f aca="true" t="shared" si="0" ref="J13:J18">E13-D13+I13</f>
        <v>0.16838553240740772</v>
      </c>
      <c r="K13" s="120">
        <v>1</v>
      </c>
      <c r="L13" s="110">
        <v>100</v>
      </c>
    </row>
    <row r="14" spans="1:12" s="39" customFormat="1" ht="54" customHeight="1">
      <c r="A14" s="94">
        <v>22</v>
      </c>
      <c r="B14" s="93" t="s">
        <v>58</v>
      </c>
      <c r="C14" s="95" t="s">
        <v>70</v>
      </c>
      <c r="D14" s="49">
        <v>0.04513888888888889</v>
      </c>
      <c r="E14" s="49">
        <v>0.04683715277777778</v>
      </c>
      <c r="F14" s="87">
        <v>5</v>
      </c>
      <c r="G14" s="87">
        <v>0</v>
      </c>
      <c r="H14" s="87">
        <v>0</v>
      </c>
      <c r="I14" s="49">
        <v>5.7870370370370366E-05</v>
      </c>
      <c r="J14" s="49">
        <f t="shared" si="0"/>
        <v>0.001756134259259262</v>
      </c>
      <c r="K14" s="120">
        <v>2</v>
      </c>
      <c r="L14" s="110">
        <v>95</v>
      </c>
    </row>
    <row r="15" spans="1:12" s="39" customFormat="1" ht="54.75" customHeight="1">
      <c r="A15" s="94">
        <v>25</v>
      </c>
      <c r="B15" s="93" t="s">
        <v>55</v>
      </c>
      <c r="C15" s="60" t="s">
        <v>76</v>
      </c>
      <c r="D15" s="49">
        <v>0.04861111111111111</v>
      </c>
      <c r="E15" s="49">
        <v>0.05053749999999999</v>
      </c>
      <c r="F15" s="87">
        <v>5</v>
      </c>
      <c r="G15" s="87">
        <v>0</v>
      </c>
      <c r="H15" s="87">
        <v>0</v>
      </c>
      <c r="I15" s="101">
        <v>0.0416666666666667</v>
      </c>
      <c r="J15" s="49">
        <f t="shared" si="0"/>
        <v>0.04359305555555558</v>
      </c>
      <c r="K15" s="120">
        <v>3</v>
      </c>
      <c r="L15" s="110">
        <v>90</v>
      </c>
    </row>
    <row r="16" spans="1:12" s="39" customFormat="1" ht="51" customHeight="1">
      <c r="A16" s="94">
        <v>23</v>
      </c>
      <c r="B16" s="93" t="s">
        <v>79</v>
      </c>
      <c r="C16" s="96" t="s">
        <v>80</v>
      </c>
      <c r="D16" s="49">
        <v>0.05625</v>
      </c>
      <c r="E16" s="49">
        <v>0.057996990740740745</v>
      </c>
      <c r="F16" s="87">
        <v>5</v>
      </c>
      <c r="G16" s="87">
        <v>0</v>
      </c>
      <c r="H16" s="87">
        <v>50</v>
      </c>
      <c r="I16" s="49">
        <v>0.000636574074074074</v>
      </c>
      <c r="J16" s="49">
        <f t="shared" si="0"/>
        <v>0.0023835648148148175</v>
      </c>
      <c r="K16" s="120">
        <v>4</v>
      </c>
      <c r="L16" s="110">
        <v>85</v>
      </c>
    </row>
    <row r="17" spans="1:12" s="39" customFormat="1" ht="63">
      <c r="A17" s="94">
        <v>26</v>
      </c>
      <c r="B17" s="93" t="s">
        <v>57</v>
      </c>
      <c r="C17" s="95" t="s">
        <v>62</v>
      </c>
      <c r="D17" s="49">
        <v>0.052083333333333336</v>
      </c>
      <c r="E17" s="49">
        <v>0.05409479166666667</v>
      </c>
      <c r="F17" s="87">
        <v>0</v>
      </c>
      <c r="G17" s="87">
        <v>50</v>
      </c>
      <c r="H17" s="87">
        <v>0</v>
      </c>
      <c r="I17" s="101">
        <v>0.0005787037037037038</v>
      </c>
      <c r="J17" s="101">
        <f t="shared" si="0"/>
        <v>0.0025901620370370375</v>
      </c>
      <c r="K17" s="120">
        <v>5</v>
      </c>
      <c r="L17" s="110">
        <v>80</v>
      </c>
    </row>
    <row r="18" spans="1:12" s="39" customFormat="1" ht="63">
      <c r="A18" s="94">
        <v>24</v>
      </c>
      <c r="B18" s="93" t="s">
        <v>56</v>
      </c>
      <c r="C18" s="95" t="s">
        <v>61</v>
      </c>
      <c r="D18" s="61">
        <v>0.02152777777777778</v>
      </c>
      <c r="E18" s="49">
        <v>0.023216319444444442</v>
      </c>
      <c r="F18" s="87">
        <v>50</v>
      </c>
      <c r="G18" s="87">
        <v>50</v>
      </c>
      <c r="H18" s="87">
        <v>50</v>
      </c>
      <c r="I18" s="49">
        <v>0.001736111111111111</v>
      </c>
      <c r="J18" s="49">
        <f t="shared" si="0"/>
        <v>0.003424652777777772</v>
      </c>
      <c r="K18" s="120">
        <v>6</v>
      </c>
      <c r="L18" s="110">
        <v>75</v>
      </c>
    </row>
    <row r="19" spans="1:12" s="39" customFormat="1" ht="15.75">
      <c r="A19" s="111"/>
      <c r="B19" s="112"/>
      <c r="C19" s="113"/>
      <c r="D19" s="114"/>
      <c r="E19" s="114"/>
      <c r="F19" s="115"/>
      <c r="G19" s="115"/>
      <c r="H19" s="115"/>
      <c r="I19" s="114"/>
      <c r="J19" s="114"/>
      <c r="K19" s="111"/>
      <c r="L19" s="111"/>
    </row>
    <row r="20" spans="1:11" ht="15">
      <c r="A20" s="31"/>
      <c r="B20" s="42" t="s">
        <v>4</v>
      </c>
      <c r="C20" s="31"/>
      <c r="D20" s="141" t="s">
        <v>71</v>
      </c>
      <c r="E20" s="141"/>
      <c r="F20" s="141"/>
      <c r="G20" s="141"/>
      <c r="H20" s="141"/>
      <c r="J20" s="145"/>
      <c r="K20" s="145"/>
    </row>
    <row r="21" ht="15">
      <c r="B21" s="42"/>
    </row>
    <row r="22" spans="1:8" ht="15">
      <c r="A22" s="31"/>
      <c r="B22" s="42" t="s">
        <v>5</v>
      </c>
      <c r="C22" s="31"/>
      <c r="D22" s="141" t="s">
        <v>90</v>
      </c>
      <c r="E22" s="141"/>
      <c r="F22" s="141"/>
      <c r="G22" s="141"/>
      <c r="H22" s="141"/>
    </row>
  </sheetData>
  <sheetProtection/>
  <mergeCells count="12">
    <mergeCell ref="A7:L7"/>
    <mergeCell ref="A8:L8"/>
    <mergeCell ref="A1:J1"/>
    <mergeCell ref="A9:L9"/>
    <mergeCell ref="A11:B11"/>
    <mergeCell ref="D20:H20"/>
    <mergeCell ref="J20:K20"/>
    <mergeCell ref="D22:H22"/>
    <mergeCell ref="A2:L2"/>
    <mergeCell ref="A3:L3"/>
    <mergeCell ref="A5:L5"/>
    <mergeCell ref="A6:L6"/>
  </mergeCells>
  <printOptions/>
  <pageMargins left="0.11811023622047245" right="0.11811023622047245" top="0.34" bottom="0.15748031496062992" header="0.3" footer="0.17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2"/>
  <sheetViews>
    <sheetView zoomScalePageLayoutView="0" workbookViewId="0" topLeftCell="A34">
      <selection activeCell="C32" sqref="C32:D32"/>
    </sheetView>
  </sheetViews>
  <sheetFormatPr defaultColWidth="9.140625" defaultRowHeight="15"/>
  <cols>
    <col min="1" max="1" width="1.8515625" style="31" customWidth="1"/>
    <col min="2" max="2" width="16.00390625" style="31" bestFit="1" customWidth="1"/>
    <col min="3" max="3" width="27.421875" style="31" bestFit="1" customWidth="1"/>
    <col min="4" max="4" width="33.421875" style="31" customWidth="1"/>
    <col min="5" max="5" width="14.8515625" style="31" customWidth="1"/>
    <col min="6" max="7" width="16.140625" style="31" customWidth="1"/>
    <col min="8" max="8" width="14.421875" style="31" customWidth="1"/>
    <col min="9" max="9" width="9.140625" style="31" customWidth="1"/>
    <col min="10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8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3"/>
      <c r="L2" s="13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ht="18.75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3"/>
      <c r="L3" s="13"/>
      <c r="M3" s="1"/>
      <c r="N3" s="1"/>
      <c r="O3" s="1"/>
      <c r="P3" s="1"/>
      <c r="Q3" s="1"/>
      <c r="R3" s="1"/>
      <c r="S3" s="1"/>
      <c r="T3" s="1"/>
      <c r="U3" s="1"/>
      <c r="V3" s="1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9"/>
      <c r="L4" s="8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ht="18.75">
      <c r="A5" s="149" t="s">
        <v>36</v>
      </c>
      <c r="B5" s="149"/>
      <c r="C5" s="149"/>
      <c r="D5" s="149"/>
      <c r="E5" s="149"/>
      <c r="F5" s="149"/>
      <c r="G5" s="149"/>
      <c r="H5" s="149"/>
      <c r="I5" s="149"/>
      <c r="J5" s="149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ht="15">
      <c r="A6" s="142" t="s">
        <v>43</v>
      </c>
      <c r="B6" s="142"/>
      <c r="C6" s="142"/>
      <c r="D6" s="142"/>
      <c r="E6" s="142"/>
      <c r="F6" s="142"/>
      <c r="G6" s="142"/>
      <c r="H6" s="142"/>
      <c r="I6" s="142"/>
      <c r="J6" s="142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ht="15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ht="18.75">
      <c r="A8" s="143" t="s">
        <v>17</v>
      </c>
      <c r="B8" s="143"/>
      <c r="C8" s="143"/>
      <c r="D8" s="143"/>
      <c r="E8" s="143"/>
      <c r="F8" s="143"/>
      <c r="G8" s="143"/>
      <c r="H8" s="143"/>
      <c r="I8" s="143"/>
      <c r="J8" s="14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ht="15">
      <c r="A9" s="144" t="s">
        <v>16</v>
      </c>
      <c r="B9" s="144"/>
      <c r="C9" s="144"/>
      <c r="D9" s="144"/>
      <c r="E9" s="144"/>
      <c r="F9" s="144"/>
      <c r="G9" s="144"/>
      <c r="H9" s="144"/>
      <c r="I9" s="144"/>
      <c r="J9" s="14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15">
      <c r="A10" s="32"/>
      <c r="B10" s="32"/>
      <c r="C10" s="32"/>
      <c r="D10" s="32"/>
      <c r="E10" s="32"/>
      <c r="F10" s="32"/>
      <c r="G10" s="46"/>
      <c r="H10" s="32"/>
      <c r="I10" s="32"/>
      <c r="J10" s="30"/>
      <c r="K10" s="30"/>
      <c r="L10" s="30"/>
      <c r="M10" s="30"/>
      <c r="N10" s="30"/>
      <c r="O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15">
      <c r="A11" s="142" t="s">
        <v>39</v>
      </c>
      <c r="B11" s="142"/>
      <c r="C11" s="32"/>
      <c r="D11" s="147" t="s">
        <v>15</v>
      </c>
      <c r="E11" s="147"/>
      <c r="F11" s="147"/>
      <c r="G11" s="147"/>
      <c r="H11" s="147"/>
      <c r="I11" s="147"/>
      <c r="J11" s="147"/>
      <c r="K11" s="30"/>
      <c r="L11" s="30"/>
      <c r="M11" s="30"/>
      <c r="N11" s="30"/>
      <c r="O11" s="30"/>
      <c r="P11" s="46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ht="15">
      <c r="A12" s="86"/>
      <c r="B12" s="86"/>
      <c r="C12" s="32"/>
      <c r="D12" s="32"/>
      <c r="E12" s="32"/>
      <c r="F12" s="32"/>
      <c r="H12" s="32"/>
      <c r="I12" s="32"/>
      <c r="J12" s="30"/>
      <c r="K12" s="30"/>
      <c r="L12" s="30"/>
      <c r="M12" s="30"/>
      <c r="N12" s="30"/>
      <c r="O12" s="30"/>
      <c r="P12" s="46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" ht="20.25">
      <c r="A13" s="148" t="s">
        <v>22</v>
      </c>
      <c r="B13" s="148"/>
    </row>
    <row r="14" spans="2:10" s="47" customFormat="1" ht="29.25" thickBot="1">
      <c r="B14" s="70" t="s">
        <v>18</v>
      </c>
      <c r="C14" s="70" t="s">
        <v>8</v>
      </c>
      <c r="D14" s="70" t="s">
        <v>19</v>
      </c>
      <c r="E14" s="71" t="s">
        <v>20</v>
      </c>
      <c r="F14" s="70" t="s">
        <v>21</v>
      </c>
      <c r="G14" s="70" t="s">
        <v>12</v>
      </c>
      <c r="H14" s="70" t="s">
        <v>23</v>
      </c>
      <c r="I14" s="70" t="s">
        <v>13</v>
      </c>
      <c r="J14" s="70" t="s">
        <v>14</v>
      </c>
    </row>
    <row r="15" spans="2:10" ht="47.25">
      <c r="B15" s="72" t="s">
        <v>72</v>
      </c>
      <c r="C15" s="103" t="s">
        <v>52</v>
      </c>
      <c r="D15" s="104" t="s">
        <v>63</v>
      </c>
      <c r="E15" s="81">
        <v>0.027777777777777776</v>
      </c>
      <c r="F15" s="81">
        <v>0.028969907407407406</v>
      </c>
      <c r="G15" s="81">
        <f>F15-E15</f>
        <v>0.0011921296296296298</v>
      </c>
      <c r="H15" s="73">
        <v>1</v>
      </c>
      <c r="I15" s="73"/>
      <c r="J15" s="83"/>
    </row>
    <row r="16" spans="2:10" ht="39" thickBot="1">
      <c r="B16" s="75">
        <v>35</v>
      </c>
      <c r="C16" s="105" t="s">
        <v>51</v>
      </c>
      <c r="D16" s="106" t="s">
        <v>66</v>
      </c>
      <c r="E16" s="77">
        <v>0.027777777777777776</v>
      </c>
      <c r="F16" s="77">
        <v>0.029122106481481485</v>
      </c>
      <c r="G16" s="77">
        <f>F16-E16</f>
        <v>0.0013443287037037087</v>
      </c>
      <c r="H16" s="78">
        <v>2</v>
      </c>
      <c r="I16" s="78">
        <v>6</v>
      </c>
      <c r="J16" s="82">
        <v>150</v>
      </c>
    </row>
    <row r="17" spans="2:10" ht="63">
      <c r="B17" s="122" t="s">
        <v>74</v>
      </c>
      <c r="C17" s="123" t="s">
        <v>55</v>
      </c>
      <c r="D17" s="124" t="s">
        <v>77</v>
      </c>
      <c r="E17" s="121">
        <v>0.03125</v>
      </c>
      <c r="F17" s="121">
        <v>0.03235601851851852</v>
      </c>
      <c r="G17" s="121">
        <f>F17-E17</f>
        <v>0.00110601851851852</v>
      </c>
      <c r="H17" s="125">
        <v>1</v>
      </c>
      <c r="I17" s="125"/>
      <c r="J17" s="126"/>
    </row>
    <row r="18" spans="2:10" ht="51.75" thickBot="1">
      <c r="B18" s="127">
        <v>30</v>
      </c>
      <c r="C18" s="45" t="s">
        <v>54</v>
      </c>
      <c r="D18" s="131" t="s">
        <v>78</v>
      </c>
      <c r="E18" s="128">
        <v>0.03125</v>
      </c>
      <c r="F18" s="128">
        <v>0.03245462962962963</v>
      </c>
      <c r="G18" s="132" t="s">
        <v>82</v>
      </c>
      <c r="H18" s="129">
        <v>2</v>
      </c>
      <c r="I18" s="129"/>
      <c r="J18" s="130"/>
    </row>
    <row r="19" spans="2:10" ht="47.25">
      <c r="B19" s="72" t="s">
        <v>73</v>
      </c>
      <c r="C19" s="103" t="s">
        <v>53</v>
      </c>
      <c r="D19" s="104" t="s">
        <v>69</v>
      </c>
      <c r="E19" s="81">
        <v>0.034722222222222224</v>
      </c>
      <c r="F19" s="81">
        <v>0.03581469907407407</v>
      </c>
      <c r="G19" s="81">
        <f>F19-E19</f>
        <v>0.001092476851851848</v>
      </c>
      <c r="H19" s="73">
        <v>1</v>
      </c>
      <c r="I19" s="73"/>
      <c r="J19" s="83"/>
    </row>
    <row r="20" spans="2:10" ht="63.75" thickBot="1">
      <c r="B20" s="75">
        <v>34</v>
      </c>
      <c r="C20" s="105" t="s">
        <v>50</v>
      </c>
      <c r="D20" s="106" t="s">
        <v>65</v>
      </c>
      <c r="E20" s="77">
        <v>0.034722222222222224</v>
      </c>
      <c r="F20" s="77">
        <v>0.035926851851851856</v>
      </c>
      <c r="G20" s="77">
        <v>0.0012140046296296295</v>
      </c>
      <c r="H20" s="78">
        <v>2</v>
      </c>
      <c r="I20" s="78">
        <v>5</v>
      </c>
      <c r="J20" s="82">
        <v>160</v>
      </c>
    </row>
    <row r="21" spans="5:10" ht="15">
      <c r="E21" s="50"/>
      <c r="F21" s="50"/>
      <c r="G21" s="50"/>
      <c r="H21" s="50"/>
      <c r="I21" s="50"/>
      <c r="J21" s="50"/>
    </row>
    <row r="22" spans="1:10" ht="20.25">
      <c r="A22" s="148" t="s">
        <v>24</v>
      </c>
      <c r="B22" s="148"/>
      <c r="E22" s="50"/>
      <c r="F22" s="50"/>
      <c r="G22" s="50"/>
      <c r="H22" s="50"/>
      <c r="I22" s="50"/>
      <c r="J22" s="50"/>
    </row>
    <row r="23" spans="2:10" ht="29.25" thickBot="1">
      <c r="B23" s="70" t="s">
        <v>18</v>
      </c>
      <c r="C23" s="70" t="s">
        <v>8</v>
      </c>
      <c r="D23" s="70" t="s">
        <v>19</v>
      </c>
      <c r="E23" s="71" t="s">
        <v>20</v>
      </c>
      <c r="F23" s="70" t="s">
        <v>21</v>
      </c>
      <c r="G23" s="70" t="s">
        <v>12</v>
      </c>
      <c r="H23" s="70" t="s">
        <v>23</v>
      </c>
      <c r="I23" s="50"/>
      <c r="J23" s="50"/>
    </row>
    <row r="24" spans="2:10" ht="63">
      <c r="B24" s="72" t="s">
        <v>74</v>
      </c>
      <c r="C24" s="103" t="s">
        <v>55</v>
      </c>
      <c r="D24" s="118" t="s">
        <v>77</v>
      </c>
      <c r="E24" s="81">
        <v>0.05347222222222222</v>
      </c>
      <c r="F24" s="81">
        <v>0.05456388888888889</v>
      </c>
      <c r="G24" s="81">
        <f>F24-E24</f>
        <v>0.0010916666666666713</v>
      </c>
      <c r="H24" s="83">
        <v>1</v>
      </c>
      <c r="I24" s="50"/>
      <c r="J24" s="50"/>
    </row>
    <row r="25" spans="2:10" ht="51.75" thickBot="1">
      <c r="B25" s="75">
        <v>30</v>
      </c>
      <c r="C25" s="105" t="s">
        <v>54</v>
      </c>
      <c r="D25" s="119" t="s">
        <v>78</v>
      </c>
      <c r="E25" s="77">
        <v>0.05347222222222222</v>
      </c>
      <c r="F25" s="77">
        <v>0.054715509259259255</v>
      </c>
      <c r="G25" s="77">
        <f>F25-E25</f>
        <v>0.0012432870370370358</v>
      </c>
      <c r="H25" s="82">
        <v>2</v>
      </c>
      <c r="I25" s="50"/>
      <c r="J25" s="50"/>
    </row>
    <row r="26" spans="2:10" ht="47.25">
      <c r="B26" s="122" t="s">
        <v>73</v>
      </c>
      <c r="C26" s="123" t="s">
        <v>53</v>
      </c>
      <c r="D26" s="108" t="s">
        <v>69</v>
      </c>
      <c r="E26" s="121">
        <v>0.05694444444444444</v>
      </c>
      <c r="F26" s="121">
        <v>0.058071412037037036</v>
      </c>
      <c r="G26" s="121">
        <f>F26-E26</f>
        <v>0.0011269675925925926</v>
      </c>
      <c r="H26" s="126">
        <v>1</v>
      </c>
      <c r="I26" s="50"/>
      <c r="J26" s="50"/>
    </row>
    <row r="27" spans="2:10" ht="48" thickBot="1">
      <c r="B27" s="75">
        <v>32</v>
      </c>
      <c r="C27" s="105" t="s">
        <v>52</v>
      </c>
      <c r="D27" s="106" t="s">
        <v>63</v>
      </c>
      <c r="E27" s="121">
        <v>0.05694444444444444</v>
      </c>
      <c r="F27" s="77">
        <v>0.058102199074074073</v>
      </c>
      <c r="G27" s="77">
        <f>F27-E27</f>
        <v>0.00115775462962963</v>
      </c>
      <c r="H27" s="82">
        <v>2</v>
      </c>
      <c r="I27" s="50"/>
      <c r="J27" s="50"/>
    </row>
    <row r="28" spans="5:10" ht="15">
      <c r="E28" s="50"/>
      <c r="F28" s="50"/>
      <c r="G28" s="50"/>
      <c r="H28" s="50"/>
      <c r="I28" s="50"/>
      <c r="J28" s="50"/>
    </row>
    <row r="29" spans="1:10" ht="20.25">
      <c r="A29" s="148" t="s">
        <v>25</v>
      </c>
      <c r="B29" s="148"/>
      <c r="E29" s="50"/>
      <c r="F29" s="50"/>
      <c r="G29" s="50"/>
      <c r="H29" s="50"/>
      <c r="I29" s="50"/>
      <c r="J29" s="50"/>
    </row>
    <row r="30" spans="2:10" ht="29.25" thickBot="1">
      <c r="B30" s="70" t="s">
        <v>18</v>
      </c>
      <c r="C30" s="70" t="s">
        <v>8</v>
      </c>
      <c r="D30" s="70" t="s">
        <v>19</v>
      </c>
      <c r="E30" s="85" t="s">
        <v>20</v>
      </c>
      <c r="F30" s="70" t="s">
        <v>21</v>
      </c>
      <c r="G30" s="70" t="s">
        <v>12</v>
      </c>
      <c r="H30" s="70" t="s">
        <v>13</v>
      </c>
      <c r="I30" s="85" t="s">
        <v>14</v>
      </c>
      <c r="J30" s="50"/>
    </row>
    <row r="31" spans="2:10" ht="51">
      <c r="B31" s="72">
        <v>30</v>
      </c>
      <c r="C31" s="103" t="s">
        <v>54</v>
      </c>
      <c r="D31" s="118" t="s">
        <v>78</v>
      </c>
      <c r="E31" s="81">
        <v>0.07361111111111111</v>
      </c>
      <c r="F31" s="81">
        <v>0.0748576388888889</v>
      </c>
      <c r="G31" s="81">
        <f>F31-E31</f>
        <v>0.001246527777777784</v>
      </c>
      <c r="H31" s="73">
        <v>4</v>
      </c>
      <c r="I31" s="83">
        <v>170</v>
      </c>
      <c r="J31" s="50"/>
    </row>
    <row r="32" spans="2:10" ht="48" thickBot="1">
      <c r="B32" s="75" t="s">
        <v>72</v>
      </c>
      <c r="C32" s="105" t="s">
        <v>52</v>
      </c>
      <c r="D32" s="106" t="s">
        <v>63</v>
      </c>
      <c r="E32" s="77">
        <v>0.07361111111111111</v>
      </c>
      <c r="F32" s="77">
        <v>0.07477326388888889</v>
      </c>
      <c r="G32" s="77">
        <f>F32-E32</f>
        <v>0.0011621527777777724</v>
      </c>
      <c r="H32" s="78">
        <v>3</v>
      </c>
      <c r="I32" s="82">
        <v>180</v>
      </c>
      <c r="J32" s="50"/>
    </row>
    <row r="33" spans="5:10" ht="15">
      <c r="E33" s="50"/>
      <c r="F33" s="50"/>
      <c r="G33" s="50"/>
      <c r="H33" s="50"/>
      <c r="I33" s="50"/>
      <c r="J33" s="50"/>
    </row>
    <row r="34" spans="1:10" ht="20.25">
      <c r="A34" s="148" t="s">
        <v>26</v>
      </c>
      <c r="B34" s="148"/>
      <c r="E34" s="50"/>
      <c r="F34" s="50"/>
      <c r="G34" s="50"/>
      <c r="H34" s="50"/>
      <c r="I34" s="50"/>
      <c r="J34" s="50"/>
    </row>
    <row r="35" spans="2:10" ht="29.25" thickBot="1">
      <c r="B35" s="70" t="s">
        <v>18</v>
      </c>
      <c r="C35" s="70" t="s">
        <v>8</v>
      </c>
      <c r="D35" s="70" t="s">
        <v>19</v>
      </c>
      <c r="E35" s="85" t="s">
        <v>20</v>
      </c>
      <c r="F35" s="70" t="s">
        <v>21</v>
      </c>
      <c r="G35" s="70" t="s">
        <v>3</v>
      </c>
      <c r="H35" s="70" t="s">
        <v>12</v>
      </c>
      <c r="I35" s="70" t="s">
        <v>13</v>
      </c>
      <c r="J35" s="85" t="s">
        <v>14</v>
      </c>
    </row>
    <row r="36" spans="2:10" ht="66" customHeight="1">
      <c r="B36" s="72" t="s">
        <v>74</v>
      </c>
      <c r="C36" s="103" t="s">
        <v>55</v>
      </c>
      <c r="D36" s="118" t="s">
        <v>77</v>
      </c>
      <c r="E36" s="84">
        <v>0.07708333333333334</v>
      </c>
      <c r="F36" s="84">
        <v>0.07818634259259259</v>
      </c>
      <c r="G36" s="84">
        <v>0.00011574074074074073</v>
      </c>
      <c r="H36" s="84">
        <f>F36-E36+G36</f>
        <v>0.0012187499999999957</v>
      </c>
      <c r="I36" s="41">
        <v>1</v>
      </c>
      <c r="J36" s="41">
        <v>200</v>
      </c>
    </row>
    <row r="37" spans="2:10" ht="47.25">
      <c r="B37" s="122">
        <v>31</v>
      </c>
      <c r="C37" s="123" t="s">
        <v>53</v>
      </c>
      <c r="D37" s="108" t="s">
        <v>69</v>
      </c>
      <c r="E37" s="84">
        <v>0.07708333333333334</v>
      </c>
      <c r="F37" s="84">
        <v>0.07816898148148148</v>
      </c>
      <c r="G37" s="84">
        <v>0.00023148148148148146</v>
      </c>
      <c r="H37" s="84">
        <f>F37-E37+G37</f>
        <v>0.0013171296296296225</v>
      </c>
      <c r="I37" s="41">
        <v>2</v>
      </c>
      <c r="J37" s="41">
        <v>190</v>
      </c>
    </row>
    <row r="38" spans="5:10" ht="15">
      <c r="E38" s="50"/>
      <c r="F38" s="50"/>
      <c r="G38" s="50"/>
      <c r="H38" s="50"/>
      <c r="I38" s="50"/>
      <c r="J38" s="50"/>
    </row>
    <row r="39" spans="3:11" ht="15">
      <c r="C39" s="42" t="s">
        <v>4</v>
      </c>
      <c r="E39" s="141" t="s">
        <v>38</v>
      </c>
      <c r="F39" s="141"/>
      <c r="G39" s="141"/>
      <c r="H39" s="141"/>
      <c r="I39" s="145"/>
      <c r="J39" s="145"/>
      <c r="K39" s="44"/>
    </row>
    <row r="40" spans="1:11" ht="15">
      <c r="A40" s="44"/>
      <c r="B40" s="44"/>
      <c r="C40" s="42"/>
      <c r="E40" s="44"/>
      <c r="F40" s="44"/>
      <c r="G40" s="44"/>
      <c r="H40" s="44"/>
      <c r="I40" s="44"/>
      <c r="J40" s="44"/>
      <c r="K40" s="44"/>
    </row>
    <row r="41" spans="3:11" ht="15">
      <c r="C41" s="42" t="s">
        <v>5</v>
      </c>
      <c r="E41" s="141" t="s">
        <v>90</v>
      </c>
      <c r="F41" s="141"/>
      <c r="G41" s="141"/>
      <c r="H41" s="141"/>
      <c r="I41" s="141"/>
      <c r="J41" s="44"/>
      <c r="K41" s="44"/>
    </row>
    <row r="42" spans="8:10" ht="15">
      <c r="H42" s="50"/>
      <c r="I42" s="50"/>
      <c r="J42" s="50"/>
    </row>
    <row r="43" spans="8:10" ht="15">
      <c r="H43" s="50"/>
      <c r="I43" s="50"/>
      <c r="J43" s="50"/>
    </row>
    <row r="44" spans="8:10" ht="15">
      <c r="H44" s="50"/>
      <c r="I44" s="50"/>
      <c r="J44" s="50"/>
    </row>
    <row r="45" spans="8:10" ht="15">
      <c r="H45" s="50"/>
      <c r="I45" s="50"/>
      <c r="J45" s="50"/>
    </row>
    <row r="46" spans="8:10" ht="15">
      <c r="H46" s="50"/>
      <c r="I46" s="50"/>
      <c r="J46" s="50"/>
    </row>
    <row r="47" spans="8:10" ht="15">
      <c r="H47" s="50"/>
      <c r="I47" s="50"/>
      <c r="J47" s="50"/>
    </row>
    <row r="48" spans="8:10" ht="15">
      <c r="H48" s="50"/>
      <c r="I48" s="50"/>
      <c r="J48" s="50"/>
    </row>
    <row r="49" spans="8:10" ht="15">
      <c r="H49" s="50"/>
      <c r="I49" s="50"/>
      <c r="J49" s="50"/>
    </row>
    <row r="50" spans="8:10" ht="15">
      <c r="H50" s="50"/>
      <c r="I50" s="50"/>
      <c r="J50" s="50"/>
    </row>
    <row r="51" spans="8:10" ht="15">
      <c r="H51" s="50"/>
      <c r="I51" s="50"/>
      <c r="J51" s="50"/>
    </row>
    <row r="52" spans="8:10" ht="15">
      <c r="H52" s="50"/>
      <c r="I52" s="50"/>
      <c r="J52" s="50"/>
    </row>
    <row r="53" spans="8:10" ht="15">
      <c r="H53" s="50"/>
      <c r="I53" s="50"/>
      <c r="J53" s="50"/>
    </row>
    <row r="54" spans="8:10" ht="15">
      <c r="H54" s="50"/>
      <c r="I54" s="50"/>
      <c r="J54" s="50"/>
    </row>
    <row r="55" spans="8:10" ht="15">
      <c r="H55" s="50"/>
      <c r="I55" s="50"/>
      <c r="J55" s="50"/>
    </row>
    <row r="56" spans="8:10" ht="15">
      <c r="H56" s="50"/>
      <c r="I56" s="50"/>
      <c r="J56" s="50"/>
    </row>
    <row r="57" spans="8:10" ht="15">
      <c r="H57" s="50"/>
      <c r="I57" s="50"/>
      <c r="J57" s="50"/>
    </row>
    <row r="58" spans="8:10" ht="15">
      <c r="H58" s="50"/>
      <c r="I58" s="50"/>
      <c r="J58" s="50"/>
    </row>
    <row r="59" spans="8:10" ht="15">
      <c r="H59" s="50"/>
      <c r="I59" s="50"/>
      <c r="J59" s="50"/>
    </row>
    <row r="60" spans="8:10" ht="15">
      <c r="H60" s="50"/>
      <c r="I60" s="50"/>
      <c r="J60" s="50"/>
    </row>
    <row r="61" spans="8:10" ht="15">
      <c r="H61" s="50"/>
      <c r="I61" s="50"/>
      <c r="J61" s="50"/>
    </row>
    <row r="62" spans="8:10" ht="15">
      <c r="H62" s="50"/>
      <c r="I62" s="50"/>
      <c r="J62" s="50"/>
    </row>
    <row r="63" spans="8:10" ht="15">
      <c r="H63" s="50"/>
      <c r="I63" s="50"/>
      <c r="J63" s="50"/>
    </row>
    <row r="64" spans="8:10" ht="15">
      <c r="H64" s="50"/>
      <c r="I64" s="50"/>
      <c r="J64" s="50"/>
    </row>
    <row r="65" spans="8:10" ht="15">
      <c r="H65" s="50"/>
      <c r="I65" s="50"/>
      <c r="J65" s="50"/>
    </row>
    <row r="66" spans="8:10" ht="15">
      <c r="H66" s="50"/>
      <c r="I66" s="50"/>
      <c r="J66" s="50"/>
    </row>
    <row r="67" spans="8:10" ht="15">
      <c r="H67" s="50"/>
      <c r="I67" s="50"/>
      <c r="J67" s="50"/>
    </row>
    <row r="68" spans="8:10" ht="15">
      <c r="H68" s="50"/>
      <c r="I68" s="50"/>
      <c r="J68" s="50"/>
    </row>
    <row r="69" spans="8:10" ht="15">
      <c r="H69" s="50"/>
      <c r="I69" s="50"/>
      <c r="J69" s="50"/>
    </row>
    <row r="70" spans="8:10" ht="15">
      <c r="H70" s="50"/>
      <c r="I70" s="50"/>
      <c r="J70" s="50"/>
    </row>
    <row r="71" spans="8:10" ht="15">
      <c r="H71" s="50"/>
      <c r="I71" s="50"/>
      <c r="J71" s="50"/>
    </row>
    <row r="72" spans="8:10" ht="15">
      <c r="H72" s="50"/>
      <c r="I72" s="50"/>
      <c r="J72" s="50"/>
    </row>
    <row r="73" spans="8:10" ht="15">
      <c r="H73" s="50"/>
      <c r="I73" s="50"/>
      <c r="J73" s="50"/>
    </row>
    <row r="74" spans="8:10" ht="15">
      <c r="H74" s="50"/>
      <c r="I74" s="50"/>
      <c r="J74" s="50"/>
    </row>
    <row r="75" spans="8:10" ht="15">
      <c r="H75" s="50"/>
      <c r="I75" s="50"/>
      <c r="J75" s="50"/>
    </row>
    <row r="76" spans="8:10" ht="15">
      <c r="H76" s="50"/>
      <c r="I76" s="50"/>
      <c r="J76" s="50"/>
    </row>
    <row r="77" spans="8:10" ht="15">
      <c r="H77" s="50"/>
      <c r="I77" s="50"/>
      <c r="J77" s="50"/>
    </row>
    <row r="78" spans="8:10" ht="15">
      <c r="H78" s="50"/>
      <c r="I78" s="50"/>
      <c r="J78" s="50"/>
    </row>
    <row r="79" spans="8:10" ht="15">
      <c r="H79" s="50"/>
      <c r="I79" s="50"/>
      <c r="J79" s="50"/>
    </row>
    <row r="80" spans="8:10" ht="15">
      <c r="H80" s="50"/>
      <c r="I80" s="50"/>
      <c r="J80" s="50"/>
    </row>
    <row r="81" spans="8:10" ht="15">
      <c r="H81" s="50"/>
      <c r="I81" s="50"/>
      <c r="J81" s="50"/>
    </row>
    <row r="82" spans="8:10" ht="15">
      <c r="H82" s="50"/>
      <c r="I82" s="50"/>
      <c r="J82" s="50"/>
    </row>
  </sheetData>
  <sheetProtection/>
  <mergeCells count="17">
    <mergeCell ref="E41:I41"/>
    <mergeCell ref="A1:J1"/>
    <mergeCell ref="A3:J3"/>
    <mergeCell ref="A2:J2"/>
    <mergeCell ref="A9:J9"/>
    <mergeCell ref="A8:J8"/>
    <mergeCell ref="A7:J7"/>
    <mergeCell ref="A6:J6"/>
    <mergeCell ref="A5:J5"/>
    <mergeCell ref="A34:B34"/>
    <mergeCell ref="A11:B11"/>
    <mergeCell ref="E39:H39"/>
    <mergeCell ref="I39:J39"/>
    <mergeCell ref="D11:J11"/>
    <mergeCell ref="A13:B13"/>
    <mergeCell ref="A22:B22"/>
    <mergeCell ref="A29:B29"/>
  </mergeCells>
  <printOptions/>
  <pageMargins left="0.11811023622047245" right="0.11811023622047245" top="0.43" bottom="0.1968503937007874" header="0.48" footer="0.31496062992125984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PageLayoutView="0" workbookViewId="0" topLeftCell="A25">
      <selection activeCell="L31" sqref="L31"/>
    </sheetView>
  </sheetViews>
  <sheetFormatPr defaultColWidth="9.140625" defaultRowHeight="15"/>
  <cols>
    <col min="1" max="1" width="1.421875" style="31" customWidth="1"/>
    <col min="2" max="2" width="12.00390625" style="31" customWidth="1"/>
    <col min="3" max="3" width="25.140625" style="31" customWidth="1"/>
    <col min="4" max="4" width="28.140625" style="31" customWidth="1"/>
    <col min="5" max="5" width="18.140625" style="31" customWidth="1"/>
    <col min="6" max="6" width="14.57421875" style="50" customWidth="1"/>
    <col min="7" max="7" width="14.57421875" style="31" customWidth="1"/>
    <col min="8" max="8" width="14.28125" style="31" customWidth="1"/>
    <col min="9" max="11" width="9.140625" style="31" customWidth="1"/>
    <col min="12" max="12" width="22.00390625" style="31" bestFit="1" customWidth="1"/>
    <col min="13" max="13" width="29.7109375" style="31" customWidth="1"/>
    <col min="14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8.75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ht="18.75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3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ht="18.75">
      <c r="A5" s="149" t="s">
        <v>36</v>
      </c>
      <c r="B5" s="149"/>
      <c r="C5" s="149"/>
      <c r="D5" s="149"/>
      <c r="E5" s="149"/>
      <c r="F5" s="149"/>
      <c r="G5" s="149"/>
      <c r="H5" s="149"/>
      <c r="I5" s="149"/>
      <c r="J5" s="149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ht="15">
      <c r="A6" s="142" t="s">
        <v>44</v>
      </c>
      <c r="B6" s="142"/>
      <c r="C6" s="142"/>
      <c r="D6" s="142"/>
      <c r="E6" s="142"/>
      <c r="F6" s="142"/>
      <c r="G6" s="142"/>
      <c r="H6" s="142"/>
      <c r="I6" s="142"/>
      <c r="J6" s="142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ht="15">
      <c r="A7" s="142" t="s">
        <v>6</v>
      </c>
      <c r="B7" s="142"/>
      <c r="C7" s="142"/>
      <c r="D7" s="142"/>
      <c r="E7" s="142"/>
      <c r="F7" s="142"/>
      <c r="G7" s="142"/>
      <c r="H7" s="142"/>
      <c r="I7" s="142"/>
      <c r="J7" s="142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ht="18.75">
      <c r="A8" s="143" t="s">
        <v>17</v>
      </c>
      <c r="B8" s="143"/>
      <c r="C8" s="143"/>
      <c r="D8" s="143"/>
      <c r="E8" s="143"/>
      <c r="F8" s="143"/>
      <c r="G8" s="143"/>
      <c r="H8" s="143"/>
      <c r="I8" s="143"/>
      <c r="J8" s="14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ht="15">
      <c r="A9" s="144" t="s">
        <v>16</v>
      </c>
      <c r="B9" s="144"/>
      <c r="C9" s="144"/>
      <c r="D9" s="144"/>
      <c r="E9" s="144"/>
      <c r="F9" s="144"/>
      <c r="G9" s="144"/>
      <c r="H9" s="144"/>
      <c r="I9" s="144"/>
      <c r="J9" s="144"/>
      <c r="K9" s="68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6" customHeight="1">
      <c r="A10" s="32"/>
      <c r="B10" s="32"/>
      <c r="C10" s="32"/>
      <c r="D10" s="32"/>
      <c r="E10" s="44"/>
      <c r="F10" s="32"/>
      <c r="G10" s="32"/>
      <c r="H10" s="46"/>
      <c r="I10" s="32"/>
      <c r="J10" s="32"/>
      <c r="K10" s="30"/>
      <c r="L10" s="30"/>
      <c r="M10" s="30"/>
      <c r="N10" s="30"/>
      <c r="O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15">
      <c r="A11" s="34" t="s">
        <v>39</v>
      </c>
      <c r="B11" s="34"/>
      <c r="C11" s="32"/>
      <c r="D11" s="147" t="s">
        <v>15</v>
      </c>
      <c r="E11" s="147"/>
      <c r="F11" s="147"/>
      <c r="G11" s="147"/>
      <c r="H11" s="147"/>
      <c r="I11" s="147"/>
      <c r="J11" s="147"/>
      <c r="K11" s="30"/>
      <c r="L11" s="30"/>
      <c r="M11" s="30"/>
      <c r="N11" s="30"/>
      <c r="O11" s="30"/>
      <c r="P11" s="46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6" ht="20.25">
      <c r="A12" s="69" t="s">
        <v>22</v>
      </c>
      <c r="B12" s="69"/>
      <c r="F12" s="31"/>
    </row>
    <row r="13" spans="2:10" s="47" customFormat="1" ht="29.25" thickBot="1">
      <c r="B13" s="70" t="s">
        <v>18</v>
      </c>
      <c r="C13" s="70" t="s">
        <v>8</v>
      </c>
      <c r="D13" s="70" t="s">
        <v>19</v>
      </c>
      <c r="E13" s="71" t="s">
        <v>20</v>
      </c>
      <c r="F13" s="70" t="s">
        <v>21</v>
      </c>
      <c r="G13" s="70" t="s">
        <v>12</v>
      </c>
      <c r="H13" s="70" t="s">
        <v>23</v>
      </c>
      <c r="I13" s="70" t="s">
        <v>13</v>
      </c>
      <c r="J13" s="70" t="s">
        <v>14</v>
      </c>
    </row>
    <row r="14" spans="2:10" ht="78.75">
      <c r="B14" s="72" t="s">
        <v>75</v>
      </c>
      <c r="C14" s="103" t="s">
        <v>55</v>
      </c>
      <c r="D14" s="118" t="s">
        <v>76</v>
      </c>
      <c r="E14" s="80">
        <v>0.03819444444444444</v>
      </c>
      <c r="F14" s="81">
        <v>0.039519791666666665</v>
      </c>
      <c r="G14" s="81">
        <f aca="true" t="shared" si="0" ref="G14:G19">F14-E14</f>
        <v>0.0013253472222222243</v>
      </c>
      <c r="H14" s="73">
        <v>1</v>
      </c>
      <c r="I14" s="73"/>
      <c r="J14" s="74"/>
    </row>
    <row r="15" spans="2:10" ht="63.75" thickBot="1">
      <c r="B15" s="75">
        <v>24</v>
      </c>
      <c r="C15" s="105" t="s">
        <v>56</v>
      </c>
      <c r="D15" s="106" t="s">
        <v>61</v>
      </c>
      <c r="E15" s="76">
        <v>0.03819444444444444</v>
      </c>
      <c r="F15" s="77">
        <v>0.039758564814814816</v>
      </c>
      <c r="G15" s="77">
        <f t="shared" si="0"/>
        <v>0.0015641203703703754</v>
      </c>
      <c r="H15" s="78">
        <v>2</v>
      </c>
      <c r="I15" s="78">
        <v>6</v>
      </c>
      <c r="J15" s="79">
        <v>150</v>
      </c>
    </row>
    <row r="16" spans="2:10" ht="47.25">
      <c r="B16" s="122">
        <v>22</v>
      </c>
      <c r="C16" s="123" t="s">
        <v>58</v>
      </c>
      <c r="D16" s="108" t="s">
        <v>70</v>
      </c>
      <c r="E16" s="109">
        <v>0.04791666666666666</v>
      </c>
      <c r="F16" s="121">
        <v>0.04920925925925926</v>
      </c>
      <c r="G16" s="121">
        <f t="shared" si="0"/>
        <v>0.0012925925925925952</v>
      </c>
      <c r="H16" s="125">
        <v>1</v>
      </c>
      <c r="I16" s="125"/>
      <c r="J16" s="133"/>
    </row>
    <row r="17" spans="2:10" ht="63.75" thickBot="1">
      <c r="B17" s="127">
        <v>26</v>
      </c>
      <c r="C17" s="45" t="s">
        <v>57</v>
      </c>
      <c r="D17" s="107" t="s">
        <v>62</v>
      </c>
      <c r="E17" s="109">
        <v>0.04791666666666666</v>
      </c>
      <c r="F17" s="128">
        <v>0.04932303240740741</v>
      </c>
      <c r="G17" s="128">
        <f t="shared" si="0"/>
        <v>0.0014063657407407462</v>
      </c>
      <c r="H17" s="129">
        <v>2</v>
      </c>
      <c r="I17" s="129">
        <v>5</v>
      </c>
      <c r="J17" s="134">
        <v>160</v>
      </c>
    </row>
    <row r="18" spans="2:10" ht="51">
      <c r="B18" s="72">
        <v>21</v>
      </c>
      <c r="C18" s="103" t="s">
        <v>59</v>
      </c>
      <c r="D18" s="104" t="s">
        <v>60</v>
      </c>
      <c r="E18" s="80">
        <v>0.042361111111111106</v>
      </c>
      <c r="F18" s="81">
        <v>0.04363206018518518</v>
      </c>
      <c r="G18" s="81">
        <f t="shared" si="0"/>
        <v>0.0012709490740740736</v>
      </c>
      <c r="H18" s="73">
        <v>1</v>
      </c>
      <c r="I18" s="73"/>
      <c r="J18" s="74"/>
    </row>
    <row r="19" spans="2:10" ht="48" thickBot="1">
      <c r="B19" s="75">
        <v>23</v>
      </c>
      <c r="C19" s="105" t="s">
        <v>79</v>
      </c>
      <c r="D19" s="116" t="s">
        <v>80</v>
      </c>
      <c r="E19" s="76">
        <v>0.042361111111111106</v>
      </c>
      <c r="F19" s="77">
        <v>0.0436994212962963</v>
      </c>
      <c r="G19" s="77">
        <f t="shared" si="0"/>
        <v>0.0013383101851851958</v>
      </c>
      <c r="H19" s="78">
        <v>2</v>
      </c>
      <c r="I19" s="78"/>
      <c r="J19" s="82"/>
    </row>
    <row r="20" spans="7:10" ht="15">
      <c r="G20" s="50"/>
      <c r="H20" s="50"/>
      <c r="I20" s="50"/>
      <c r="J20" s="50"/>
    </row>
    <row r="21" spans="1:10" ht="20.25">
      <c r="A21" s="69" t="s">
        <v>24</v>
      </c>
      <c r="B21" s="69"/>
      <c r="F21" s="39"/>
      <c r="G21" s="50"/>
      <c r="H21" s="50"/>
      <c r="I21" s="50"/>
      <c r="J21" s="50"/>
    </row>
    <row r="22" spans="2:10" ht="29.25" thickBot="1">
      <c r="B22" s="70" t="s">
        <v>18</v>
      </c>
      <c r="C22" s="70" t="s">
        <v>8</v>
      </c>
      <c r="D22" s="70" t="s">
        <v>19</v>
      </c>
      <c r="E22" s="71" t="s">
        <v>20</v>
      </c>
      <c r="F22" s="70" t="s">
        <v>21</v>
      </c>
      <c r="G22" s="70" t="s">
        <v>12</v>
      </c>
      <c r="H22" s="70" t="s">
        <v>23</v>
      </c>
      <c r="I22" s="50"/>
      <c r="J22" s="50"/>
    </row>
    <row r="23" spans="2:10" ht="63" customHeight="1" thickBot="1">
      <c r="B23" s="72" t="s">
        <v>88</v>
      </c>
      <c r="C23" s="103" t="s">
        <v>58</v>
      </c>
      <c r="D23" s="104" t="s">
        <v>70</v>
      </c>
      <c r="E23" s="81">
        <v>0.06180555555555556</v>
      </c>
      <c r="F23" s="81">
        <v>0.06316018518518518</v>
      </c>
      <c r="G23" s="81">
        <f>F23-E23</f>
        <v>0.0013546296296296223</v>
      </c>
      <c r="H23" s="83">
        <v>1</v>
      </c>
      <c r="I23" s="50"/>
      <c r="J23" s="50"/>
    </row>
    <row r="24" spans="2:10" ht="45.75" customHeight="1" thickBot="1">
      <c r="B24" s="75">
        <v>23</v>
      </c>
      <c r="C24" s="105" t="s">
        <v>79</v>
      </c>
      <c r="D24" s="116" t="s">
        <v>80</v>
      </c>
      <c r="E24" s="81">
        <v>0.06180555555555556</v>
      </c>
      <c r="F24" s="77">
        <v>0.06318993055555555</v>
      </c>
      <c r="G24" s="77">
        <f>F24-E24</f>
        <v>0.0013843749999999932</v>
      </c>
      <c r="H24" s="82">
        <v>2</v>
      </c>
      <c r="I24" s="50"/>
      <c r="J24" s="50"/>
    </row>
    <row r="25" spans="2:10" ht="58.5" customHeight="1">
      <c r="B25" s="122" t="s">
        <v>89</v>
      </c>
      <c r="C25" s="123" t="s">
        <v>59</v>
      </c>
      <c r="D25" s="108" t="s">
        <v>60</v>
      </c>
      <c r="E25" s="121">
        <v>0.06527777777777778</v>
      </c>
      <c r="F25" s="121">
        <v>0.06655902777777778</v>
      </c>
      <c r="G25" s="121">
        <f>F25-E25</f>
        <v>0.0012812499999999977</v>
      </c>
      <c r="H25" s="126">
        <v>1</v>
      </c>
      <c r="I25" s="50"/>
      <c r="J25" s="50"/>
    </row>
    <row r="26" spans="2:10" ht="60" customHeight="1" thickBot="1">
      <c r="B26" s="75">
        <v>25</v>
      </c>
      <c r="C26" s="105" t="s">
        <v>55</v>
      </c>
      <c r="D26" s="119" t="s">
        <v>76</v>
      </c>
      <c r="E26" s="121">
        <v>0.06527777777777778</v>
      </c>
      <c r="F26" s="77">
        <v>0.06658217592592593</v>
      </c>
      <c r="G26" s="77">
        <f>F26-E26</f>
        <v>0.0013043981481481448</v>
      </c>
      <c r="H26" s="82">
        <v>2</v>
      </c>
      <c r="I26" s="50"/>
      <c r="J26" s="50"/>
    </row>
    <row r="27" spans="5:10" ht="15">
      <c r="E27" s="50"/>
      <c r="G27" s="50"/>
      <c r="H27" s="50"/>
      <c r="I27" s="50"/>
      <c r="J27" s="50"/>
    </row>
    <row r="28" spans="1:10" ht="20.25">
      <c r="A28" s="148" t="s">
        <v>25</v>
      </c>
      <c r="B28" s="148"/>
      <c r="E28" s="50"/>
      <c r="G28" s="50"/>
      <c r="H28" s="50"/>
      <c r="I28" s="50"/>
      <c r="J28" s="50"/>
    </row>
    <row r="29" spans="2:10" ht="29.25" thickBot="1">
      <c r="B29" s="70" t="s">
        <v>18</v>
      </c>
      <c r="C29" s="70" t="s">
        <v>8</v>
      </c>
      <c r="D29" s="70" t="s">
        <v>19</v>
      </c>
      <c r="E29" s="85" t="s">
        <v>20</v>
      </c>
      <c r="F29" s="70" t="s">
        <v>21</v>
      </c>
      <c r="G29" s="70" t="s">
        <v>12</v>
      </c>
      <c r="H29" s="70" t="s">
        <v>13</v>
      </c>
      <c r="I29" s="85" t="s">
        <v>14</v>
      </c>
      <c r="J29" s="50"/>
    </row>
    <row r="30" spans="2:10" ht="47.25">
      <c r="B30" s="72">
        <v>23</v>
      </c>
      <c r="C30" s="103" t="s">
        <v>79</v>
      </c>
      <c r="D30" s="135" t="s">
        <v>80</v>
      </c>
      <c r="E30" s="81">
        <v>0.08263888888888889</v>
      </c>
      <c r="F30" s="81">
        <v>0.08398240740740741</v>
      </c>
      <c r="G30" s="81">
        <f>F30-E30</f>
        <v>0.0013435185185185217</v>
      </c>
      <c r="H30" s="73">
        <v>3</v>
      </c>
      <c r="I30" s="83">
        <v>180</v>
      </c>
      <c r="J30" s="50"/>
    </row>
    <row r="31" spans="2:10" ht="63" customHeight="1" thickBot="1">
      <c r="B31" s="75" t="s">
        <v>75</v>
      </c>
      <c r="C31" s="105" t="s">
        <v>55</v>
      </c>
      <c r="D31" s="119" t="s">
        <v>76</v>
      </c>
      <c r="E31" s="77">
        <v>0.08263888888888889</v>
      </c>
      <c r="F31" s="77">
        <v>0.08403356481481482</v>
      </c>
      <c r="G31" s="77">
        <f>F31-E31</f>
        <v>0.0013946759259259311</v>
      </c>
      <c r="H31" s="78">
        <v>4</v>
      </c>
      <c r="I31" s="82">
        <v>170</v>
      </c>
      <c r="J31" s="50"/>
    </row>
    <row r="32" spans="5:10" ht="15">
      <c r="E32" s="50"/>
      <c r="G32" s="50"/>
      <c r="H32" s="50"/>
      <c r="I32" s="50"/>
      <c r="J32" s="50"/>
    </row>
    <row r="33" spans="1:10" ht="20.25">
      <c r="A33" s="148" t="s">
        <v>26</v>
      </c>
      <c r="B33" s="148"/>
      <c r="E33" s="50"/>
      <c r="G33" s="50"/>
      <c r="H33" s="50"/>
      <c r="I33" s="50"/>
      <c r="J33" s="50"/>
    </row>
    <row r="34" spans="2:10" ht="29.25" thickBot="1">
      <c r="B34" s="70" t="s">
        <v>18</v>
      </c>
      <c r="C34" s="70" t="s">
        <v>8</v>
      </c>
      <c r="D34" s="70" t="s">
        <v>19</v>
      </c>
      <c r="E34" s="85" t="s">
        <v>20</v>
      </c>
      <c r="F34" s="70" t="s">
        <v>21</v>
      </c>
      <c r="G34" s="70" t="s">
        <v>12</v>
      </c>
      <c r="H34" s="70" t="s">
        <v>13</v>
      </c>
      <c r="I34" s="85" t="s">
        <v>14</v>
      </c>
      <c r="J34" s="50"/>
    </row>
    <row r="35" spans="2:10" ht="63" customHeight="1">
      <c r="B35" s="72">
        <v>22</v>
      </c>
      <c r="C35" s="103" t="s">
        <v>58</v>
      </c>
      <c r="D35" s="104" t="s">
        <v>70</v>
      </c>
      <c r="E35" s="84">
        <v>0.08611111111111112</v>
      </c>
      <c r="F35" s="84">
        <v>0.08741412037037037</v>
      </c>
      <c r="G35" s="84">
        <f>F35-E35</f>
        <v>0.0013030092592592468</v>
      </c>
      <c r="H35" s="41">
        <v>2</v>
      </c>
      <c r="I35" s="41">
        <v>190</v>
      </c>
      <c r="J35" s="50"/>
    </row>
    <row r="36" spans="2:10" ht="63" customHeight="1">
      <c r="B36" s="122" t="s">
        <v>89</v>
      </c>
      <c r="C36" s="123" t="s">
        <v>59</v>
      </c>
      <c r="D36" s="108" t="s">
        <v>60</v>
      </c>
      <c r="E36" s="84">
        <v>0.08611111111111112</v>
      </c>
      <c r="F36" s="84">
        <v>0.08736018518518518</v>
      </c>
      <c r="G36" s="84">
        <f>F36-E36</f>
        <v>0.0012490740740740552</v>
      </c>
      <c r="H36" s="41">
        <v>1</v>
      </c>
      <c r="I36" s="41">
        <v>200</v>
      </c>
      <c r="J36" s="50"/>
    </row>
    <row r="38" spans="3:11" ht="15">
      <c r="C38" s="42" t="s">
        <v>4</v>
      </c>
      <c r="E38" s="141" t="s">
        <v>38</v>
      </c>
      <c r="F38" s="141"/>
      <c r="G38" s="141"/>
      <c r="H38" s="141"/>
      <c r="I38" s="145"/>
      <c r="J38" s="145"/>
      <c r="K38" s="44"/>
    </row>
    <row r="39" spans="1:11" ht="15">
      <c r="A39" s="44"/>
      <c r="B39" s="44"/>
      <c r="C39" s="42"/>
      <c r="E39" s="44"/>
      <c r="F39" s="44"/>
      <c r="G39" s="44"/>
      <c r="H39" s="44"/>
      <c r="I39" s="44"/>
      <c r="J39" s="44"/>
      <c r="K39" s="44"/>
    </row>
    <row r="40" spans="3:11" ht="15">
      <c r="C40" s="42" t="s">
        <v>5</v>
      </c>
      <c r="E40" s="141" t="s">
        <v>90</v>
      </c>
      <c r="F40" s="141"/>
      <c r="G40" s="141"/>
      <c r="H40" s="141"/>
      <c r="I40" s="141"/>
      <c r="J40" s="44"/>
      <c r="K40" s="44"/>
    </row>
  </sheetData>
  <sheetProtection/>
  <mergeCells count="14">
    <mergeCell ref="E38:H38"/>
    <mergeCell ref="I38:J38"/>
    <mergeCell ref="A7:J7"/>
    <mergeCell ref="A33:B33"/>
    <mergeCell ref="A3:J3"/>
    <mergeCell ref="E40:I40"/>
    <mergeCell ref="A2:J2"/>
    <mergeCell ref="A1:J1"/>
    <mergeCell ref="A28:B28"/>
    <mergeCell ref="A6:J6"/>
    <mergeCell ref="A8:J8"/>
    <mergeCell ref="A9:J9"/>
    <mergeCell ref="D11:J11"/>
    <mergeCell ref="A5:J5"/>
  </mergeCells>
  <printOptions/>
  <pageMargins left="0.26" right="0.11811023622047245" top="0.15748031496062992" bottom="0.15748031496062992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zoomScale="80" zoomScaleNormal="80" zoomScalePageLayoutView="0" workbookViewId="0" topLeftCell="A15">
      <selection activeCell="C17" sqref="C17:C18"/>
    </sheetView>
  </sheetViews>
  <sheetFormatPr defaultColWidth="9.140625" defaultRowHeight="15"/>
  <cols>
    <col min="1" max="1" width="10.28125" style="14" customWidth="1"/>
    <col min="2" max="2" width="26.7109375" style="14" customWidth="1"/>
    <col min="3" max="3" width="33.7109375" style="11" customWidth="1"/>
    <col min="4" max="4" width="4.8515625" style="29" customWidth="1"/>
    <col min="5" max="5" width="8.8515625" style="14" bestFit="1" customWidth="1"/>
    <col min="6" max="9" width="3.8515625" style="14" bestFit="1" customWidth="1"/>
    <col min="10" max="11" width="3.8515625" style="14" customWidth="1"/>
    <col min="12" max="17" width="3.8515625" style="14" bestFit="1" customWidth="1"/>
    <col min="18" max="18" width="11.7109375" style="14" customWidth="1"/>
    <col min="19" max="19" width="12.00390625" style="14" customWidth="1"/>
    <col min="20" max="20" width="12.28125" style="14" bestFit="1" customWidth="1"/>
    <col min="21" max="22" width="11.7109375" style="14" customWidth="1"/>
    <col min="23" max="23" width="7.8515625" style="14" bestFit="1" customWidth="1"/>
    <col min="24" max="24" width="6.28125" style="14" bestFit="1" customWidth="1"/>
  </cols>
  <sheetData>
    <row r="1" spans="1:254" s="31" customFormat="1" ht="18" customHeight="1">
      <c r="A1" s="140" t="s">
        <v>93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ht="18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8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5">
      <c r="A4" s="3"/>
      <c r="B4" s="3"/>
      <c r="C4" s="3"/>
      <c r="D4" s="1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3"/>
      <c r="V4" s="3"/>
      <c r="W4" s="3"/>
      <c r="X4" s="3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8.75">
      <c r="A5" s="163" t="s">
        <v>36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5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5">
      <c r="A7" s="164" t="s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8.75">
      <c r="A8" s="163" t="s">
        <v>28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5">
      <c r="A9" s="160" t="s">
        <v>95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5">
      <c r="A10" s="3"/>
      <c r="B10" s="3"/>
      <c r="C10" s="4"/>
      <c r="D10" s="2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R10" s="3"/>
      <c r="S10" s="3"/>
      <c r="T10" s="3"/>
      <c r="U10" s="7"/>
      <c r="V10" s="7"/>
      <c r="W10" s="3"/>
      <c r="X10" s="3"/>
      <c r="Y10" s="2"/>
      <c r="Z10" s="2"/>
      <c r="AA10" s="2"/>
      <c r="AB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5">
      <c r="A11" s="161" t="s">
        <v>39</v>
      </c>
      <c r="B11" s="161"/>
      <c r="C11" s="4"/>
      <c r="D11" s="28"/>
      <c r="E11" s="3"/>
      <c r="F11" s="162" t="s">
        <v>29</v>
      </c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3"/>
      <c r="S11" s="3"/>
      <c r="T11" s="3"/>
      <c r="U11" s="3" t="s">
        <v>15</v>
      </c>
      <c r="V11" s="3"/>
      <c r="W11" s="3"/>
      <c r="X11" s="3"/>
      <c r="Y11" s="2"/>
      <c r="Z11" s="2"/>
      <c r="AA11" s="2"/>
      <c r="AB11" s="2"/>
      <c r="AC11" s="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4" s="9" customFormat="1" ht="45">
      <c r="A12" s="8" t="str">
        <f>'[1]рабочий'!B16</f>
        <v>№ команды</v>
      </c>
      <c r="B12" s="8" t="s">
        <v>8</v>
      </c>
      <c r="C12" s="8" t="s">
        <v>9</v>
      </c>
      <c r="D12" s="26" t="s">
        <v>31</v>
      </c>
      <c r="E12" s="8" t="s">
        <v>20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8">
        <v>7</v>
      </c>
      <c r="M12" s="8">
        <v>8</v>
      </c>
      <c r="N12" s="8">
        <v>9</v>
      </c>
      <c r="O12" s="8">
        <v>10</v>
      </c>
      <c r="P12" s="8">
        <v>11</v>
      </c>
      <c r="Q12" s="8">
        <v>12</v>
      </c>
      <c r="R12" s="8" t="s">
        <v>21</v>
      </c>
      <c r="S12" s="8" t="s">
        <v>3</v>
      </c>
      <c r="T12" s="8" t="s">
        <v>34</v>
      </c>
      <c r="U12" s="8" t="s">
        <v>12</v>
      </c>
      <c r="V12" s="8" t="s">
        <v>30</v>
      </c>
      <c r="W12" s="8" t="s">
        <v>13</v>
      </c>
      <c r="X12" s="8" t="s">
        <v>14</v>
      </c>
    </row>
    <row r="13" spans="1:24" s="9" customFormat="1" ht="44.25" customHeight="1">
      <c r="A13" s="152">
        <v>33</v>
      </c>
      <c r="B13" s="158" t="s">
        <v>55</v>
      </c>
      <c r="C13" s="154" t="s">
        <v>96</v>
      </c>
      <c r="D13" s="18">
        <v>1</v>
      </c>
      <c r="E13" s="23">
        <v>0.03125</v>
      </c>
      <c r="F13" s="24">
        <v>0</v>
      </c>
      <c r="G13" s="24">
        <v>0</v>
      </c>
      <c r="H13" s="24">
        <v>0</v>
      </c>
      <c r="I13" s="24">
        <v>5</v>
      </c>
      <c r="J13" s="24">
        <v>0</v>
      </c>
      <c r="K13" s="24">
        <v>0</v>
      </c>
      <c r="L13" s="24">
        <v>50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3">
        <v>0.034231712962962964</v>
      </c>
      <c r="S13" s="19">
        <v>0.0005787037037037038</v>
      </c>
      <c r="T13" s="10">
        <f aca="true" t="shared" si="0" ref="T13:T24">R13-E13</f>
        <v>0.002981712962962964</v>
      </c>
      <c r="U13" s="10">
        <f aca="true" t="shared" si="1" ref="U13:U24">T13+S13</f>
        <v>0.0035604166666666675</v>
      </c>
      <c r="V13" s="156">
        <f>U14</f>
        <v>0.003126620370370361</v>
      </c>
      <c r="W13" s="150">
        <v>1</v>
      </c>
      <c r="X13" s="152">
        <v>300</v>
      </c>
    </row>
    <row r="14" spans="1:24" s="9" customFormat="1" ht="42" customHeight="1">
      <c r="A14" s="153"/>
      <c r="B14" s="159"/>
      <c r="C14" s="155"/>
      <c r="D14" s="18">
        <v>2</v>
      </c>
      <c r="E14" s="19">
        <v>0.07152777777777779</v>
      </c>
      <c r="F14" s="20">
        <v>0</v>
      </c>
      <c r="G14" s="20">
        <v>5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5</v>
      </c>
      <c r="P14" s="20">
        <v>0</v>
      </c>
      <c r="Q14" s="21">
        <v>0</v>
      </c>
      <c r="R14" s="19">
        <v>0.07453865740740741</v>
      </c>
      <c r="S14" s="19">
        <v>0.00011574074074074073</v>
      </c>
      <c r="T14" s="10">
        <f t="shared" si="0"/>
        <v>0.0030108796296296203</v>
      </c>
      <c r="U14" s="10">
        <f t="shared" si="1"/>
        <v>0.003126620370370361</v>
      </c>
      <c r="V14" s="157"/>
      <c r="W14" s="151"/>
      <c r="X14" s="153"/>
    </row>
    <row r="15" spans="1:24" s="9" customFormat="1" ht="30.75" customHeight="1">
      <c r="A15" s="152">
        <v>31</v>
      </c>
      <c r="B15" s="158" t="s">
        <v>53</v>
      </c>
      <c r="C15" s="154" t="s">
        <v>69</v>
      </c>
      <c r="D15" s="18">
        <v>1</v>
      </c>
      <c r="E15" s="19">
        <v>0.02847222222222222</v>
      </c>
      <c r="F15" s="20">
        <v>5</v>
      </c>
      <c r="G15" s="20">
        <v>5</v>
      </c>
      <c r="H15" s="20">
        <v>50</v>
      </c>
      <c r="I15" s="20">
        <v>50</v>
      </c>
      <c r="J15" s="20">
        <v>0</v>
      </c>
      <c r="K15" s="20">
        <v>0</v>
      </c>
      <c r="L15" s="20">
        <v>0</v>
      </c>
      <c r="M15" s="20">
        <v>0</v>
      </c>
      <c r="N15" s="20">
        <v>5</v>
      </c>
      <c r="O15" s="20">
        <v>0</v>
      </c>
      <c r="P15" s="20">
        <v>0</v>
      </c>
      <c r="Q15" s="21">
        <v>5</v>
      </c>
      <c r="R15" s="19">
        <v>0.031890625</v>
      </c>
      <c r="S15" s="19">
        <v>0.001388888888888889</v>
      </c>
      <c r="T15" s="10">
        <f t="shared" si="0"/>
        <v>0.003418402777777777</v>
      </c>
      <c r="U15" s="10">
        <f t="shared" si="1"/>
        <v>0.004807291666666666</v>
      </c>
      <c r="V15" s="156">
        <f>U16</f>
        <v>0.003343171296296304</v>
      </c>
      <c r="W15" s="150">
        <v>2</v>
      </c>
      <c r="X15" s="152">
        <v>285</v>
      </c>
    </row>
    <row r="16" spans="1:24" s="9" customFormat="1" ht="30.75" customHeight="1">
      <c r="A16" s="153"/>
      <c r="B16" s="159"/>
      <c r="C16" s="155"/>
      <c r="D16" s="18">
        <v>2</v>
      </c>
      <c r="E16" s="19">
        <v>0.06180555555555556</v>
      </c>
      <c r="F16" s="20">
        <v>0</v>
      </c>
      <c r="G16" s="20">
        <v>5</v>
      </c>
      <c r="H16" s="20">
        <v>0</v>
      </c>
      <c r="I16" s="20">
        <v>0</v>
      </c>
      <c r="J16" s="20">
        <v>0</v>
      </c>
      <c r="K16" s="20">
        <v>0</v>
      </c>
      <c r="L16" s="20">
        <v>5</v>
      </c>
      <c r="M16" s="20">
        <v>0</v>
      </c>
      <c r="N16" s="20">
        <v>0</v>
      </c>
      <c r="O16" s="20">
        <v>0</v>
      </c>
      <c r="P16" s="20">
        <v>0</v>
      </c>
      <c r="Q16" s="21">
        <v>0</v>
      </c>
      <c r="R16" s="19">
        <v>0.06503298611111112</v>
      </c>
      <c r="S16" s="19">
        <v>0.00011574074074074073</v>
      </c>
      <c r="T16" s="10">
        <f t="shared" si="0"/>
        <v>0.0032274305555555632</v>
      </c>
      <c r="U16" s="10">
        <f t="shared" si="1"/>
        <v>0.003343171296296304</v>
      </c>
      <c r="V16" s="157"/>
      <c r="W16" s="151"/>
      <c r="X16" s="153"/>
    </row>
    <row r="17" spans="1:24" s="9" customFormat="1" ht="30.75" customHeight="1">
      <c r="A17" s="152">
        <v>30</v>
      </c>
      <c r="B17" s="158" t="s">
        <v>85</v>
      </c>
      <c r="C17" s="154" t="s">
        <v>87</v>
      </c>
      <c r="D17" s="22">
        <v>1</v>
      </c>
      <c r="E17" s="19">
        <v>0.022222222222222223</v>
      </c>
      <c r="F17" s="20">
        <v>5</v>
      </c>
      <c r="G17" s="20">
        <v>5</v>
      </c>
      <c r="H17" s="20">
        <v>0</v>
      </c>
      <c r="I17" s="20">
        <v>0</v>
      </c>
      <c r="J17" s="20">
        <v>5</v>
      </c>
      <c r="K17" s="20">
        <v>0</v>
      </c>
      <c r="L17" s="20">
        <v>0</v>
      </c>
      <c r="M17" s="20">
        <v>0</v>
      </c>
      <c r="N17" s="20">
        <v>5</v>
      </c>
      <c r="O17" s="20">
        <v>0</v>
      </c>
      <c r="P17" s="20">
        <v>0</v>
      </c>
      <c r="Q17" s="21">
        <v>50</v>
      </c>
      <c r="R17" s="19">
        <v>0.026282407407407407</v>
      </c>
      <c r="S17" s="19">
        <v>0.0008101851851851852</v>
      </c>
      <c r="T17" s="10">
        <f t="shared" si="0"/>
        <v>0.004060185185185184</v>
      </c>
      <c r="U17" s="10">
        <f t="shared" si="1"/>
        <v>0.0048703703703703695</v>
      </c>
      <c r="V17" s="156">
        <f>U17</f>
        <v>0.0048703703703703695</v>
      </c>
      <c r="W17" s="150">
        <v>3</v>
      </c>
      <c r="X17" s="152">
        <v>270</v>
      </c>
    </row>
    <row r="18" spans="1:24" s="9" customFormat="1" ht="30.75" customHeight="1">
      <c r="A18" s="153"/>
      <c r="B18" s="159"/>
      <c r="C18" s="155"/>
      <c r="D18" s="22">
        <v>2</v>
      </c>
      <c r="E18" s="19">
        <v>0.05625</v>
      </c>
      <c r="F18" s="20">
        <v>0</v>
      </c>
      <c r="G18" s="20">
        <v>5</v>
      </c>
      <c r="H18" s="20">
        <v>50</v>
      </c>
      <c r="I18" s="20">
        <v>50</v>
      </c>
      <c r="J18" s="20">
        <v>50</v>
      </c>
      <c r="K18" s="20">
        <v>0</v>
      </c>
      <c r="L18" s="20">
        <v>50</v>
      </c>
      <c r="M18" s="20">
        <v>50</v>
      </c>
      <c r="N18" s="20">
        <v>5</v>
      </c>
      <c r="O18" s="20">
        <v>5</v>
      </c>
      <c r="P18" s="20">
        <v>0</v>
      </c>
      <c r="Q18" s="21">
        <v>0</v>
      </c>
      <c r="R18" s="19">
        <v>0.059944444444444446</v>
      </c>
      <c r="S18" s="19">
        <v>0.0030671296296296297</v>
      </c>
      <c r="T18" s="10">
        <f t="shared" si="0"/>
        <v>0.0036944444444444446</v>
      </c>
      <c r="U18" s="10">
        <f t="shared" si="1"/>
        <v>0.006761574074074074</v>
      </c>
      <c r="V18" s="157"/>
      <c r="W18" s="151"/>
      <c r="X18" s="153"/>
    </row>
    <row r="19" spans="1:24" s="9" customFormat="1" ht="30.75" customHeight="1">
      <c r="A19" s="152">
        <v>34</v>
      </c>
      <c r="B19" s="158" t="s">
        <v>50</v>
      </c>
      <c r="C19" s="154" t="s">
        <v>65</v>
      </c>
      <c r="D19" s="18">
        <v>1</v>
      </c>
      <c r="E19" s="19">
        <v>0.019444444444444445</v>
      </c>
      <c r="F19" s="20">
        <v>0</v>
      </c>
      <c r="G19" s="20">
        <v>5</v>
      </c>
      <c r="H19" s="20">
        <v>50</v>
      </c>
      <c r="I19" s="62">
        <v>50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5</v>
      </c>
      <c r="P19" s="20">
        <v>0</v>
      </c>
      <c r="Q19" s="21">
        <v>0</v>
      </c>
      <c r="R19" s="19">
        <v>0.02335486111111111</v>
      </c>
      <c r="S19" s="19">
        <v>0.0012731481481481483</v>
      </c>
      <c r="T19" s="10">
        <f t="shared" si="0"/>
        <v>0.003910416666666666</v>
      </c>
      <c r="U19" s="10">
        <f t="shared" si="1"/>
        <v>0.0051835648148148145</v>
      </c>
      <c r="V19" s="156">
        <f>U20</f>
        <v>0.005152546296296306</v>
      </c>
      <c r="W19" s="150">
        <v>4</v>
      </c>
      <c r="X19" s="152">
        <v>255</v>
      </c>
    </row>
    <row r="20" spans="1:24" s="9" customFormat="1" ht="33.75" customHeight="1">
      <c r="A20" s="153"/>
      <c r="B20" s="159"/>
      <c r="C20" s="155"/>
      <c r="D20" s="18">
        <v>2</v>
      </c>
      <c r="E20" s="19">
        <v>0.06874999999999999</v>
      </c>
      <c r="F20" s="20">
        <v>0</v>
      </c>
      <c r="G20" s="20">
        <v>50</v>
      </c>
      <c r="H20" s="20">
        <v>50</v>
      </c>
      <c r="I20" s="20">
        <v>5</v>
      </c>
      <c r="J20" s="20">
        <v>0</v>
      </c>
      <c r="K20" s="20">
        <v>0</v>
      </c>
      <c r="L20" s="20">
        <v>0</v>
      </c>
      <c r="M20" s="20">
        <v>0</v>
      </c>
      <c r="N20" s="20">
        <v>5</v>
      </c>
      <c r="O20" s="20">
        <v>5</v>
      </c>
      <c r="P20" s="20">
        <v>0</v>
      </c>
      <c r="Q20" s="21">
        <v>5</v>
      </c>
      <c r="R20" s="19">
        <v>0.07251365740740741</v>
      </c>
      <c r="S20" s="19">
        <v>0.001388888888888889</v>
      </c>
      <c r="T20" s="10">
        <f t="shared" si="0"/>
        <v>0.003763657407407417</v>
      </c>
      <c r="U20" s="10">
        <f t="shared" si="1"/>
        <v>0.005152546296296306</v>
      </c>
      <c r="V20" s="157"/>
      <c r="W20" s="151"/>
      <c r="X20" s="153"/>
    </row>
    <row r="21" spans="1:24" s="9" customFormat="1" ht="30.75" customHeight="1">
      <c r="A21" s="152">
        <v>32</v>
      </c>
      <c r="B21" s="158" t="s">
        <v>52</v>
      </c>
      <c r="C21" s="154" t="s">
        <v>63</v>
      </c>
      <c r="D21" s="18">
        <v>1</v>
      </c>
      <c r="E21" s="19">
        <v>0.024999999999999998</v>
      </c>
      <c r="F21" s="20">
        <v>0</v>
      </c>
      <c r="G21" s="20">
        <v>5</v>
      </c>
      <c r="H21" s="20">
        <v>50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5</v>
      </c>
      <c r="P21" s="20">
        <v>0</v>
      </c>
      <c r="Q21" s="21">
        <v>0</v>
      </c>
      <c r="R21" s="19">
        <v>0.02977384259259259</v>
      </c>
      <c r="S21" s="19">
        <v>0.0006944444444444445</v>
      </c>
      <c r="T21" s="10">
        <f t="shared" si="0"/>
        <v>0.004773842592592593</v>
      </c>
      <c r="U21" s="10">
        <f t="shared" si="1"/>
        <v>0.005468287037037038</v>
      </c>
      <c r="V21" s="156">
        <f>U22</f>
        <v>0.005298379629629626</v>
      </c>
      <c r="W21" s="150">
        <v>5</v>
      </c>
      <c r="X21" s="152">
        <v>240</v>
      </c>
    </row>
    <row r="22" spans="1:24" s="9" customFormat="1" ht="30.75" customHeight="1">
      <c r="A22" s="153"/>
      <c r="B22" s="159"/>
      <c r="C22" s="155"/>
      <c r="D22" s="18">
        <v>2</v>
      </c>
      <c r="E22" s="19">
        <v>0.05902777777777778</v>
      </c>
      <c r="F22" s="20">
        <v>5</v>
      </c>
      <c r="G22" s="20">
        <v>5</v>
      </c>
      <c r="H22" s="20">
        <v>50</v>
      </c>
      <c r="I22" s="20">
        <v>5</v>
      </c>
      <c r="J22" s="20">
        <v>0</v>
      </c>
      <c r="K22" s="20">
        <v>0</v>
      </c>
      <c r="L22" s="20">
        <v>50</v>
      </c>
      <c r="M22" s="20">
        <v>0</v>
      </c>
      <c r="N22" s="20">
        <v>5</v>
      </c>
      <c r="O22" s="20">
        <v>0</v>
      </c>
      <c r="P22" s="20">
        <v>0</v>
      </c>
      <c r="Q22" s="21">
        <v>5</v>
      </c>
      <c r="R22" s="19">
        <v>0.06287939814814815</v>
      </c>
      <c r="S22" s="19">
        <v>0.0014467592592592594</v>
      </c>
      <c r="T22" s="10">
        <f t="shared" si="0"/>
        <v>0.0038516203703703664</v>
      </c>
      <c r="U22" s="10">
        <f t="shared" si="1"/>
        <v>0.005298379629629626</v>
      </c>
      <c r="V22" s="157"/>
      <c r="W22" s="151"/>
      <c r="X22" s="153"/>
    </row>
    <row r="23" spans="1:24" s="9" customFormat="1" ht="30.75" customHeight="1">
      <c r="A23" s="152">
        <v>35</v>
      </c>
      <c r="B23" s="158" t="s">
        <v>86</v>
      </c>
      <c r="C23" s="154" t="s">
        <v>66</v>
      </c>
      <c r="D23" s="16">
        <v>1</v>
      </c>
      <c r="E23" s="10">
        <v>0.016666666666666666</v>
      </c>
      <c r="F23" s="17">
        <v>50</v>
      </c>
      <c r="G23" s="17">
        <v>5</v>
      </c>
      <c r="H23" s="17">
        <v>50</v>
      </c>
      <c r="I23" s="17">
        <v>50</v>
      </c>
      <c r="J23" s="17">
        <v>0</v>
      </c>
      <c r="K23" s="17">
        <v>0</v>
      </c>
      <c r="L23" s="17">
        <v>50</v>
      </c>
      <c r="M23" s="17">
        <v>50</v>
      </c>
      <c r="N23" s="17">
        <v>5</v>
      </c>
      <c r="O23" s="17">
        <v>0</v>
      </c>
      <c r="P23" s="17">
        <v>0</v>
      </c>
      <c r="Q23" s="12">
        <v>50</v>
      </c>
      <c r="R23" s="10">
        <v>0.02173136574074074</v>
      </c>
      <c r="S23" s="10">
        <v>0.003587962962962963</v>
      </c>
      <c r="T23" s="10">
        <f t="shared" si="0"/>
        <v>0.005064699074074072</v>
      </c>
      <c r="U23" s="10">
        <f t="shared" si="1"/>
        <v>0.008652662037037035</v>
      </c>
      <c r="V23" s="156">
        <f>U24</f>
        <v>0.007606944444444444</v>
      </c>
      <c r="W23" s="150">
        <v>6</v>
      </c>
      <c r="X23" s="152">
        <v>225</v>
      </c>
    </row>
    <row r="24" spans="1:24" s="9" customFormat="1" ht="30.75" customHeight="1">
      <c r="A24" s="153"/>
      <c r="B24" s="159"/>
      <c r="C24" s="155"/>
      <c r="D24" s="18">
        <v>2</v>
      </c>
      <c r="E24" s="10">
        <v>0.05347222222222222</v>
      </c>
      <c r="F24" s="20">
        <v>50</v>
      </c>
      <c r="G24" s="20">
        <v>50</v>
      </c>
      <c r="H24" s="20">
        <v>5</v>
      </c>
      <c r="I24" s="20">
        <v>50</v>
      </c>
      <c r="J24" s="20">
        <v>0</v>
      </c>
      <c r="K24" s="20">
        <v>0</v>
      </c>
      <c r="L24" s="20">
        <v>0</v>
      </c>
      <c r="M24" s="20">
        <v>50</v>
      </c>
      <c r="N24" s="20">
        <v>0</v>
      </c>
      <c r="O24" s="20">
        <v>5</v>
      </c>
      <c r="P24" s="20">
        <v>5</v>
      </c>
      <c r="Q24" s="21">
        <v>5</v>
      </c>
      <c r="R24" s="19">
        <v>0.05853287037037037</v>
      </c>
      <c r="S24" s="19">
        <v>0.002546296296296296</v>
      </c>
      <c r="T24" s="10">
        <f t="shared" si="0"/>
        <v>0.0050606481481481475</v>
      </c>
      <c r="U24" s="10">
        <f t="shared" si="1"/>
        <v>0.007606944444444444</v>
      </c>
      <c r="V24" s="157"/>
      <c r="W24" s="151"/>
      <c r="X24" s="153"/>
    </row>
    <row r="26" spans="1:17" ht="15">
      <c r="A26" s="43" t="s">
        <v>4</v>
      </c>
      <c r="B26" s="43"/>
      <c r="C26" s="141" t="s">
        <v>81</v>
      </c>
      <c r="D26" s="141"/>
      <c r="E26" s="141"/>
      <c r="F26" s="141"/>
      <c r="G26" s="141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43"/>
      <c r="B27" s="43"/>
      <c r="C27" s="98"/>
      <c r="D27" s="98"/>
      <c r="E27" s="98"/>
      <c r="F27" s="98"/>
      <c r="G27" s="98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5">
      <c r="A28" s="43" t="s">
        <v>5</v>
      </c>
      <c r="B28" s="43"/>
      <c r="C28" s="141" t="s">
        <v>90</v>
      </c>
      <c r="D28" s="141"/>
      <c r="E28" s="141"/>
      <c r="F28" s="141"/>
      <c r="G28" s="141"/>
      <c r="H28" s="27"/>
      <c r="I28" s="27"/>
      <c r="J28" s="27"/>
      <c r="K28" s="27"/>
      <c r="L28" s="27"/>
      <c r="M28" s="27"/>
      <c r="N28" s="27"/>
      <c r="O28" s="27"/>
      <c r="P28" s="27"/>
      <c r="Q28" s="27"/>
    </row>
  </sheetData>
  <sheetProtection/>
  <mergeCells count="48">
    <mergeCell ref="A1:X1"/>
    <mergeCell ref="A2:X2"/>
    <mergeCell ref="A3:X3"/>
    <mergeCell ref="A5:X5"/>
    <mergeCell ref="X17:X18"/>
    <mergeCell ref="W17:W18"/>
    <mergeCell ref="X15:X16"/>
    <mergeCell ref="A6:X6"/>
    <mergeCell ref="A7:X7"/>
    <mergeCell ref="A8:X8"/>
    <mergeCell ref="A9:X9"/>
    <mergeCell ref="A11:B11"/>
    <mergeCell ref="F11:Q11"/>
    <mergeCell ref="X23:X24"/>
    <mergeCell ref="W23:W24"/>
    <mergeCell ref="V23:V24"/>
    <mergeCell ref="X19:X20"/>
    <mergeCell ref="W19:W20"/>
    <mergeCell ref="X13:X14"/>
    <mergeCell ref="W13:W14"/>
    <mergeCell ref="V15:V16"/>
    <mergeCell ref="V13:V14"/>
    <mergeCell ref="C13:C14"/>
    <mergeCell ref="B13:B14"/>
    <mergeCell ref="B15:B16"/>
    <mergeCell ref="B21:B22"/>
    <mergeCell ref="B17:B18"/>
    <mergeCell ref="B19:B20"/>
    <mergeCell ref="V19:V20"/>
    <mergeCell ref="V17:V18"/>
    <mergeCell ref="V21:V22"/>
    <mergeCell ref="A17:A18"/>
    <mergeCell ref="A19:A20"/>
    <mergeCell ref="A23:A24"/>
    <mergeCell ref="C23:C24"/>
    <mergeCell ref="C19:C20"/>
    <mergeCell ref="C17:C18"/>
    <mergeCell ref="B23:B24"/>
    <mergeCell ref="C26:G26"/>
    <mergeCell ref="C28:G28"/>
    <mergeCell ref="W15:W16"/>
    <mergeCell ref="X21:X22"/>
    <mergeCell ref="W21:W22"/>
    <mergeCell ref="A13:A14"/>
    <mergeCell ref="A15:A16"/>
    <mergeCell ref="A21:A22"/>
    <mergeCell ref="C21:C22"/>
    <mergeCell ref="C15:C16"/>
  </mergeCells>
  <printOptions/>
  <pageMargins left="0.11811023622047245" right="0.11811023622047245" top="0.61" bottom="0.1968503937007874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zoomScale="80" zoomScaleNormal="80" zoomScalePageLayoutView="0" workbookViewId="0" topLeftCell="A4">
      <selection activeCell="AA20" sqref="AA20"/>
    </sheetView>
  </sheetViews>
  <sheetFormatPr defaultColWidth="9.140625" defaultRowHeight="15"/>
  <cols>
    <col min="1" max="1" width="10.28125" style="44" customWidth="1"/>
    <col min="2" max="2" width="27.421875" style="44" bestFit="1" customWidth="1"/>
    <col min="3" max="3" width="33.7109375" style="42" customWidth="1"/>
    <col min="4" max="4" width="3.140625" style="47" customWidth="1"/>
    <col min="5" max="5" width="8.8515625" style="44" bestFit="1" customWidth="1"/>
    <col min="6" max="17" width="3.8515625" style="44" bestFit="1" customWidth="1"/>
    <col min="18" max="18" width="12.140625" style="44" customWidth="1"/>
    <col min="19" max="19" width="12.28125" style="44" bestFit="1" customWidth="1"/>
    <col min="20" max="20" width="12.00390625" style="44" customWidth="1"/>
    <col min="21" max="22" width="11.7109375" style="44" customWidth="1"/>
    <col min="23" max="23" width="7.8515625" style="44" bestFit="1" customWidth="1"/>
    <col min="24" max="24" width="6.28125" style="44" bestFit="1" customWidth="1"/>
    <col min="25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8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ht="18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ht="18.75">
      <c r="A5" s="143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ht="15">
      <c r="A6" s="142" t="s">
        <v>42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ht="15">
      <c r="A7" s="142" t="s">
        <v>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ht="18.75">
      <c r="A8" s="143" t="s">
        <v>28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ht="15">
      <c r="A9" s="144" t="s">
        <v>95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6.75" customHeight="1">
      <c r="A10" s="32"/>
      <c r="B10" s="32"/>
      <c r="C10" s="35"/>
      <c r="D10" s="58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15">
      <c r="A11" s="32"/>
      <c r="B11" s="32"/>
      <c r="C11" s="35"/>
      <c r="D11" s="5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R11" s="32"/>
      <c r="S11" s="32"/>
      <c r="T11" s="32"/>
      <c r="U11" s="46"/>
      <c r="V11" s="46"/>
      <c r="W11" s="32"/>
      <c r="X11" s="32"/>
      <c r="Y11" s="30"/>
      <c r="Z11" s="30"/>
      <c r="AA11" s="30"/>
      <c r="AB11" s="30"/>
      <c r="AC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ht="15">
      <c r="A12" s="146" t="s">
        <v>39</v>
      </c>
      <c r="B12" s="146"/>
      <c r="C12" s="35"/>
      <c r="D12" s="58"/>
      <c r="E12" s="32"/>
      <c r="F12" s="169" t="s">
        <v>29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32"/>
      <c r="S12" s="32"/>
      <c r="T12" s="32"/>
      <c r="U12" s="32" t="s">
        <v>15</v>
      </c>
      <c r="V12" s="32"/>
      <c r="W12" s="32"/>
      <c r="X12" s="32"/>
      <c r="Y12" s="30"/>
      <c r="Z12" s="30"/>
      <c r="AA12" s="30"/>
      <c r="AB12" s="30"/>
      <c r="AC12" s="30"/>
      <c r="AD12" s="46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4" s="39" customFormat="1" ht="33.75">
      <c r="A13" s="37" t="s">
        <v>7</v>
      </c>
      <c r="B13" s="37" t="s">
        <v>8</v>
      </c>
      <c r="C13" s="37" t="s">
        <v>9</v>
      </c>
      <c r="D13" s="59" t="s">
        <v>31</v>
      </c>
      <c r="E13" s="37" t="s">
        <v>20</v>
      </c>
      <c r="F13" s="37">
        <v>1</v>
      </c>
      <c r="G13" s="37">
        <v>2</v>
      </c>
      <c r="H13" s="37">
        <v>3</v>
      </c>
      <c r="I13" s="37">
        <v>4</v>
      </c>
      <c r="J13" s="37">
        <v>5</v>
      </c>
      <c r="K13" s="37">
        <v>6</v>
      </c>
      <c r="L13" s="37">
        <v>7</v>
      </c>
      <c r="M13" s="37">
        <v>8</v>
      </c>
      <c r="N13" s="37">
        <v>9</v>
      </c>
      <c r="O13" s="37">
        <v>10</v>
      </c>
      <c r="P13" s="37">
        <v>11</v>
      </c>
      <c r="Q13" s="37">
        <v>12</v>
      </c>
      <c r="R13" s="37" t="s">
        <v>21</v>
      </c>
      <c r="S13" s="37" t="s">
        <v>34</v>
      </c>
      <c r="T13" s="37" t="s">
        <v>3</v>
      </c>
      <c r="U13" s="37" t="s">
        <v>12</v>
      </c>
      <c r="V13" s="37" t="s">
        <v>30</v>
      </c>
      <c r="W13" s="37" t="s">
        <v>13</v>
      </c>
      <c r="X13" s="37" t="s">
        <v>14</v>
      </c>
    </row>
    <row r="14" spans="1:25" s="39" customFormat="1" ht="28.5" customHeight="1">
      <c r="A14" s="152">
        <v>21</v>
      </c>
      <c r="B14" s="158" t="s">
        <v>59</v>
      </c>
      <c r="C14" s="165" t="s">
        <v>94</v>
      </c>
      <c r="D14" s="60">
        <v>1</v>
      </c>
      <c r="E14" s="61">
        <v>0.04513888888888889</v>
      </c>
      <c r="F14" s="62">
        <v>5</v>
      </c>
      <c r="G14" s="62">
        <v>50</v>
      </c>
      <c r="H14" s="62">
        <v>50</v>
      </c>
      <c r="I14" s="62">
        <v>50</v>
      </c>
      <c r="J14" s="62">
        <v>0</v>
      </c>
      <c r="K14" s="62">
        <v>0</v>
      </c>
      <c r="L14" s="62">
        <v>50</v>
      </c>
      <c r="M14" s="62">
        <v>50</v>
      </c>
      <c r="N14" s="62">
        <v>0</v>
      </c>
      <c r="O14" s="62">
        <v>5</v>
      </c>
      <c r="P14" s="62">
        <v>0</v>
      </c>
      <c r="Q14" s="63">
        <v>0</v>
      </c>
      <c r="R14" s="61">
        <v>0.05002314814814815</v>
      </c>
      <c r="S14" s="61">
        <f aca="true" t="shared" si="0" ref="S14:S25">R14-E14</f>
        <v>0.004884259259259262</v>
      </c>
      <c r="T14" s="61">
        <v>0.003009259259259259</v>
      </c>
      <c r="U14" s="61">
        <f aca="true" t="shared" si="1" ref="U14:U25">S14+T14</f>
        <v>0.00789351851851852</v>
      </c>
      <c r="V14" s="167">
        <f>U15</f>
        <v>0.006694907407407408</v>
      </c>
      <c r="W14" s="152">
        <v>1</v>
      </c>
      <c r="X14" s="152">
        <v>300</v>
      </c>
      <c r="Y14" s="136"/>
    </row>
    <row r="15" spans="1:25" s="39" customFormat="1" ht="28.5" customHeight="1">
      <c r="A15" s="153"/>
      <c r="B15" s="159"/>
      <c r="C15" s="166"/>
      <c r="D15" s="60">
        <v>2</v>
      </c>
      <c r="E15" s="65">
        <v>0.08472222222222221</v>
      </c>
      <c r="F15" s="66">
        <v>5</v>
      </c>
      <c r="G15" s="66">
        <v>50</v>
      </c>
      <c r="H15" s="66">
        <v>50</v>
      </c>
      <c r="I15" s="66">
        <v>50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5</v>
      </c>
      <c r="P15" s="66">
        <v>0</v>
      </c>
      <c r="Q15" s="67">
        <v>50</v>
      </c>
      <c r="R15" s="61">
        <v>0.08898657407407407</v>
      </c>
      <c r="S15" s="61">
        <f t="shared" si="0"/>
        <v>0.0042643518518518525</v>
      </c>
      <c r="T15" s="61">
        <v>0.0024305555555555556</v>
      </c>
      <c r="U15" s="61">
        <f t="shared" si="1"/>
        <v>0.006694907407407408</v>
      </c>
      <c r="V15" s="168"/>
      <c r="W15" s="153"/>
      <c r="X15" s="153"/>
      <c r="Y15" s="136"/>
    </row>
    <row r="16" spans="1:25" s="39" customFormat="1" ht="28.5" customHeight="1">
      <c r="A16" s="152">
        <v>23</v>
      </c>
      <c r="B16" s="158" t="s">
        <v>79</v>
      </c>
      <c r="C16" s="154" t="s">
        <v>97</v>
      </c>
      <c r="D16" s="60">
        <v>1</v>
      </c>
      <c r="E16" s="61">
        <v>0.03958333333333333</v>
      </c>
      <c r="F16" s="62">
        <v>5</v>
      </c>
      <c r="G16" s="62">
        <v>50</v>
      </c>
      <c r="H16" s="62">
        <v>50</v>
      </c>
      <c r="I16" s="62">
        <v>50</v>
      </c>
      <c r="J16" s="62">
        <v>0</v>
      </c>
      <c r="K16" s="62">
        <v>50</v>
      </c>
      <c r="L16" s="62">
        <v>50</v>
      </c>
      <c r="M16" s="62">
        <v>50</v>
      </c>
      <c r="N16" s="62">
        <v>50</v>
      </c>
      <c r="O16" s="62">
        <v>5</v>
      </c>
      <c r="P16" s="62">
        <v>0</v>
      </c>
      <c r="Q16" s="62">
        <v>50</v>
      </c>
      <c r="R16" s="61">
        <v>0.0430880787037037</v>
      </c>
      <c r="S16" s="61">
        <f t="shared" si="0"/>
        <v>0.00350474537037037</v>
      </c>
      <c r="T16" s="61">
        <v>0.00474537037037037</v>
      </c>
      <c r="U16" s="61">
        <f t="shared" si="1"/>
        <v>0.00825011574074074</v>
      </c>
      <c r="V16" s="167">
        <f>U17</f>
        <v>0.00677453703703704</v>
      </c>
      <c r="W16" s="152">
        <v>2</v>
      </c>
      <c r="X16" s="152">
        <v>285</v>
      </c>
      <c r="Y16" s="136"/>
    </row>
    <row r="17" spans="1:25" s="39" customFormat="1" ht="28.5" customHeight="1">
      <c r="A17" s="153"/>
      <c r="B17" s="159"/>
      <c r="C17" s="155"/>
      <c r="D17" s="60">
        <v>2</v>
      </c>
      <c r="E17" s="61">
        <v>0.07916666666666666</v>
      </c>
      <c r="F17" s="62">
        <v>50</v>
      </c>
      <c r="G17" s="62">
        <v>5</v>
      </c>
      <c r="H17" s="62">
        <v>50</v>
      </c>
      <c r="I17" s="62">
        <v>50</v>
      </c>
      <c r="J17" s="62">
        <v>0</v>
      </c>
      <c r="K17" s="62">
        <v>0</v>
      </c>
      <c r="L17" s="62">
        <v>0</v>
      </c>
      <c r="M17" s="62">
        <v>0</v>
      </c>
      <c r="N17" s="62">
        <v>5</v>
      </c>
      <c r="O17" s="62">
        <v>5</v>
      </c>
      <c r="P17" s="62">
        <v>0</v>
      </c>
      <c r="Q17" s="62">
        <v>5</v>
      </c>
      <c r="R17" s="61">
        <v>0.08397361111111111</v>
      </c>
      <c r="S17" s="61">
        <f t="shared" si="0"/>
        <v>0.004806944444444447</v>
      </c>
      <c r="T17" s="61">
        <v>0.001967592592592593</v>
      </c>
      <c r="U17" s="61">
        <f t="shared" si="1"/>
        <v>0.00677453703703704</v>
      </c>
      <c r="V17" s="168"/>
      <c r="W17" s="153"/>
      <c r="X17" s="153"/>
      <c r="Y17" s="136"/>
    </row>
    <row r="18" spans="1:25" s="39" customFormat="1" ht="43.5" customHeight="1">
      <c r="A18" s="152">
        <v>25</v>
      </c>
      <c r="B18" s="158" t="s">
        <v>55</v>
      </c>
      <c r="C18" s="165" t="s">
        <v>76</v>
      </c>
      <c r="D18" s="60">
        <v>1</v>
      </c>
      <c r="E18" s="61">
        <v>0.03680555555555556</v>
      </c>
      <c r="F18" s="62">
        <v>0</v>
      </c>
      <c r="G18" s="62">
        <v>50</v>
      </c>
      <c r="H18" s="62">
        <v>50</v>
      </c>
      <c r="I18" s="62">
        <v>50</v>
      </c>
      <c r="J18" s="62">
        <v>0</v>
      </c>
      <c r="K18" s="62">
        <v>0</v>
      </c>
      <c r="L18" s="62">
        <v>0</v>
      </c>
      <c r="M18" s="62">
        <v>0</v>
      </c>
      <c r="N18" s="62">
        <v>5</v>
      </c>
      <c r="O18" s="62">
        <v>5</v>
      </c>
      <c r="P18" s="62">
        <v>0</v>
      </c>
      <c r="Q18" s="63">
        <v>50</v>
      </c>
      <c r="R18" s="61">
        <v>0.042093981481481475</v>
      </c>
      <c r="S18" s="61">
        <f t="shared" si="0"/>
        <v>0.005288425925925919</v>
      </c>
      <c r="T18" s="61">
        <v>0.0024305555555555556</v>
      </c>
      <c r="U18" s="61">
        <f t="shared" si="1"/>
        <v>0.007718981481481474</v>
      </c>
      <c r="V18" s="167">
        <f>U18</f>
        <v>0.007718981481481474</v>
      </c>
      <c r="W18" s="152">
        <v>3</v>
      </c>
      <c r="X18" s="152">
        <v>270</v>
      </c>
      <c r="Y18" s="136"/>
    </row>
    <row r="19" spans="1:25" s="39" customFormat="1" ht="40.5" customHeight="1">
      <c r="A19" s="153"/>
      <c r="B19" s="159"/>
      <c r="C19" s="166"/>
      <c r="D19" s="60">
        <v>2</v>
      </c>
      <c r="E19" s="61">
        <v>0.0763888888888889</v>
      </c>
      <c r="F19" s="64">
        <v>50</v>
      </c>
      <c r="G19" s="64">
        <v>50</v>
      </c>
      <c r="H19" s="64">
        <v>5</v>
      </c>
      <c r="I19" s="64">
        <v>5</v>
      </c>
      <c r="J19" s="64">
        <v>0</v>
      </c>
      <c r="K19" s="64">
        <v>0</v>
      </c>
      <c r="L19" s="64">
        <v>50</v>
      </c>
      <c r="M19" s="64">
        <v>0</v>
      </c>
      <c r="N19" s="64">
        <v>5</v>
      </c>
      <c r="O19" s="64">
        <v>0</v>
      </c>
      <c r="P19" s="64">
        <v>0</v>
      </c>
      <c r="Q19" s="64">
        <v>5</v>
      </c>
      <c r="R19" s="61">
        <v>0.08175</v>
      </c>
      <c r="S19" s="61">
        <f t="shared" si="0"/>
        <v>0.005361111111111108</v>
      </c>
      <c r="T19" s="61">
        <v>0.001967592592592593</v>
      </c>
      <c r="U19" s="61">
        <f t="shared" si="1"/>
        <v>0.007328703703703701</v>
      </c>
      <c r="V19" s="168"/>
      <c r="W19" s="153"/>
      <c r="X19" s="153"/>
      <c r="Y19" s="136"/>
    </row>
    <row r="20" spans="1:25" s="39" customFormat="1" ht="33" customHeight="1">
      <c r="A20" s="152">
        <v>22</v>
      </c>
      <c r="B20" s="158" t="s">
        <v>58</v>
      </c>
      <c r="C20" s="165" t="s">
        <v>70</v>
      </c>
      <c r="D20" s="60">
        <v>1</v>
      </c>
      <c r="E20" s="61">
        <v>0.042361111111111106</v>
      </c>
      <c r="F20" s="62">
        <v>0</v>
      </c>
      <c r="G20" s="62">
        <v>50</v>
      </c>
      <c r="H20" s="62">
        <v>50</v>
      </c>
      <c r="I20" s="62">
        <v>50</v>
      </c>
      <c r="J20" s="62">
        <v>0</v>
      </c>
      <c r="K20" s="62">
        <v>0</v>
      </c>
      <c r="L20" s="62">
        <v>50</v>
      </c>
      <c r="M20" s="62">
        <v>50</v>
      </c>
      <c r="N20" s="62">
        <v>50</v>
      </c>
      <c r="O20" s="62">
        <v>5</v>
      </c>
      <c r="P20" s="62">
        <v>0</v>
      </c>
      <c r="Q20" s="63">
        <v>50</v>
      </c>
      <c r="R20" s="61">
        <v>0.047155671296296296</v>
      </c>
      <c r="S20" s="61">
        <f t="shared" si="0"/>
        <v>0.00479456018518519</v>
      </c>
      <c r="T20" s="61">
        <v>0.004108796296296297</v>
      </c>
      <c r="U20" s="61">
        <f t="shared" si="1"/>
        <v>0.008903356481481488</v>
      </c>
      <c r="V20" s="167">
        <f>U21</f>
        <v>0.007810185185185189</v>
      </c>
      <c r="W20" s="152">
        <v>4</v>
      </c>
      <c r="X20" s="152">
        <v>255</v>
      </c>
      <c r="Y20" s="136"/>
    </row>
    <row r="21" spans="1:25" s="39" customFormat="1" ht="28.5" customHeight="1">
      <c r="A21" s="153"/>
      <c r="B21" s="159"/>
      <c r="C21" s="166"/>
      <c r="D21" s="60">
        <v>2</v>
      </c>
      <c r="E21" s="65">
        <v>0.08194444444444444</v>
      </c>
      <c r="F21" s="66">
        <v>50</v>
      </c>
      <c r="G21" s="66">
        <v>0</v>
      </c>
      <c r="H21" s="66">
        <v>50</v>
      </c>
      <c r="I21" s="66">
        <v>50</v>
      </c>
      <c r="J21" s="66">
        <v>0</v>
      </c>
      <c r="K21" s="66">
        <v>0</v>
      </c>
      <c r="L21" s="66">
        <v>50</v>
      </c>
      <c r="M21" s="66">
        <v>0</v>
      </c>
      <c r="N21" s="66">
        <v>0</v>
      </c>
      <c r="O21" s="66">
        <v>5</v>
      </c>
      <c r="P21" s="66">
        <v>5</v>
      </c>
      <c r="Q21" s="67">
        <v>50</v>
      </c>
      <c r="R21" s="61">
        <v>0.08674537037037038</v>
      </c>
      <c r="S21" s="61">
        <f t="shared" si="0"/>
        <v>0.004800925925925931</v>
      </c>
      <c r="T21" s="61">
        <v>0.003009259259259259</v>
      </c>
      <c r="U21" s="61">
        <f t="shared" si="1"/>
        <v>0.007810185185185189</v>
      </c>
      <c r="V21" s="168"/>
      <c r="W21" s="153"/>
      <c r="X21" s="153"/>
      <c r="Y21" s="136"/>
    </row>
    <row r="22" spans="1:25" s="39" customFormat="1" ht="39.75" customHeight="1">
      <c r="A22" s="152">
        <v>26</v>
      </c>
      <c r="B22" s="158" t="s">
        <v>83</v>
      </c>
      <c r="C22" s="165" t="s">
        <v>62</v>
      </c>
      <c r="D22" s="60">
        <v>1</v>
      </c>
      <c r="E22" s="61">
        <v>0.04791666666666666</v>
      </c>
      <c r="F22" s="62">
        <v>50</v>
      </c>
      <c r="G22" s="62">
        <v>50</v>
      </c>
      <c r="H22" s="62">
        <v>5</v>
      </c>
      <c r="I22" s="62">
        <v>50</v>
      </c>
      <c r="J22" s="62">
        <v>0</v>
      </c>
      <c r="K22" s="62">
        <v>50</v>
      </c>
      <c r="L22" s="62">
        <v>50</v>
      </c>
      <c r="M22" s="62">
        <v>50</v>
      </c>
      <c r="N22" s="62">
        <v>5</v>
      </c>
      <c r="O22" s="62">
        <v>0</v>
      </c>
      <c r="P22" s="62">
        <v>0</v>
      </c>
      <c r="Q22" s="63">
        <v>50</v>
      </c>
      <c r="R22" s="61">
        <v>0.05254872685185186</v>
      </c>
      <c r="S22" s="61">
        <f t="shared" si="0"/>
        <v>0.004632060185185194</v>
      </c>
      <c r="T22" s="61">
        <v>0.004166666666666667</v>
      </c>
      <c r="U22" s="61">
        <f t="shared" si="1"/>
        <v>0.00879872685185186</v>
      </c>
      <c r="V22" s="167">
        <f>U22</f>
        <v>0.00879872685185186</v>
      </c>
      <c r="W22" s="152">
        <v>5</v>
      </c>
      <c r="X22" s="152">
        <v>240</v>
      </c>
      <c r="Y22" s="136"/>
    </row>
    <row r="23" spans="1:25" s="39" customFormat="1" ht="38.25" customHeight="1">
      <c r="A23" s="153"/>
      <c r="B23" s="159"/>
      <c r="C23" s="166"/>
      <c r="D23" s="60">
        <v>2</v>
      </c>
      <c r="E23" s="61">
        <v>0.08750000000000001</v>
      </c>
      <c r="F23" s="62">
        <v>50</v>
      </c>
      <c r="G23" s="62">
        <v>50</v>
      </c>
      <c r="H23" s="62">
        <v>5</v>
      </c>
      <c r="I23" s="62">
        <v>5</v>
      </c>
      <c r="J23" s="62">
        <v>0</v>
      </c>
      <c r="K23" s="62">
        <v>50</v>
      </c>
      <c r="L23" s="62">
        <v>50</v>
      </c>
      <c r="M23" s="62">
        <v>50</v>
      </c>
      <c r="N23" s="62">
        <v>50</v>
      </c>
      <c r="O23" s="62">
        <v>5</v>
      </c>
      <c r="P23" s="62">
        <v>50</v>
      </c>
      <c r="Q23" s="62">
        <v>50</v>
      </c>
      <c r="R23" s="61">
        <v>0.09167893518518518</v>
      </c>
      <c r="S23" s="61">
        <f t="shared" si="0"/>
        <v>0.0041789351851851675</v>
      </c>
      <c r="T23" s="61">
        <v>0.004803240740740741</v>
      </c>
      <c r="U23" s="61">
        <f t="shared" si="1"/>
        <v>0.008982175925925907</v>
      </c>
      <c r="V23" s="168"/>
      <c r="W23" s="153"/>
      <c r="X23" s="153"/>
      <c r="Y23" s="136"/>
    </row>
    <row r="24" spans="1:25" s="39" customFormat="1" ht="33" customHeight="1">
      <c r="A24" s="152">
        <v>24</v>
      </c>
      <c r="B24" s="158" t="s">
        <v>56</v>
      </c>
      <c r="C24" s="165" t="s">
        <v>61</v>
      </c>
      <c r="D24" s="60">
        <v>1</v>
      </c>
      <c r="E24" s="61">
        <v>0.034027777777777775</v>
      </c>
      <c r="F24" s="62">
        <v>50</v>
      </c>
      <c r="G24" s="62">
        <v>50</v>
      </c>
      <c r="H24" s="62">
        <v>50</v>
      </c>
      <c r="I24" s="62">
        <v>50</v>
      </c>
      <c r="J24" s="62">
        <v>50</v>
      </c>
      <c r="K24" s="62">
        <v>50</v>
      </c>
      <c r="L24" s="62">
        <v>0</v>
      </c>
      <c r="M24" s="62">
        <v>50</v>
      </c>
      <c r="N24" s="62">
        <v>50</v>
      </c>
      <c r="O24" s="62">
        <v>50</v>
      </c>
      <c r="P24" s="62">
        <v>50</v>
      </c>
      <c r="Q24" s="63">
        <v>5</v>
      </c>
      <c r="R24" s="61">
        <v>0.03759363425925926</v>
      </c>
      <c r="S24" s="61">
        <f t="shared" si="0"/>
        <v>0.003565856481481486</v>
      </c>
      <c r="T24" s="61">
        <v>0.005844907407407407</v>
      </c>
      <c r="U24" s="61">
        <f t="shared" si="1"/>
        <v>0.009410763888888892</v>
      </c>
      <c r="V24" s="167">
        <f>U24</f>
        <v>0.009410763888888892</v>
      </c>
      <c r="W24" s="152">
        <v>6</v>
      </c>
      <c r="X24" s="152">
        <v>225</v>
      </c>
      <c r="Y24" s="136"/>
    </row>
    <row r="25" spans="1:25" s="39" customFormat="1" ht="33" customHeight="1">
      <c r="A25" s="153"/>
      <c r="B25" s="159"/>
      <c r="C25" s="166"/>
      <c r="D25" s="60">
        <v>2</v>
      </c>
      <c r="E25" s="61">
        <v>0.07430555555555556</v>
      </c>
      <c r="F25" s="62">
        <v>50</v>
      </c>
      <c r="G25" s="62">
        <v>50</v>
      </c>
      <c r="H25" s="62">
        <v>50</v>
      </c>
      <c r="I25" s="64">
        <v>50</v>
      </c>
      <c r="J25" s="64">
        <v>50</v>
      </c>
      <c r="K25" s="64">
        <v>50</v>
      </c>
      <c r="L25" s="64">
        <v>50</v>
      </c>
      <c r="M25" s="64">
        <v>0</v>
      </c>
      <c r="N25" s="64">
        <v>50</v>
      </c>
      <c r="O25" s="64">
        <v>5</v>
      </c>
      <c r="P25" s="64">
        <v>50</v>
      </c>
      <c r="Q25" s="64">
        <v>50</v>
      </c>
      <c r="R25" s="61">
        <v>0.07850185185185186</v>
      </c>
      <c r="S25" s="61">
        <f t="shared" si="0"/>
        <v>0.004196296296296309</v>
      </c>
      <c r="T25" s="61">
        <v>0.005844907407407407</v>
      </c>
      <c r="U25" s="61">
        <f t="shared" si="1"/>
        <v>0.010041203703703715</v>
      </c>
      <c r="V25" s="168"/>
      <c r="W25" s="153"/>
      <c r="X25" s="153"/>
      <c r="Y25" s="136"/>
    </row>
    <row r="26" ht="22.5" customHeight="1"/>
    <row r="27" spans="1:7" ht="15">
      <c r="A27" s="43" t="s">
        <v>4</v>
      </c>
      <c r="B27" s="43"/>
      <c r="C27" s="141" t="s">
        <v>81</v>
      </c>
      <c r="D27" s="141"/>
      <c r="E27" s="141"/>
      <c r="F27" s="141"/>
      <c r="G27" s="141"/>
    </row>
    <row r="28" spans="1:17" ht="15">
      <c r="A28" s="43"/>
      <c r="B28" s="43"/>
      <c r="C28" s="98"/>
      <c r="D28" s="98"/>
      <c r="E28" s="98"/>
      <c r="F28" s="98"/>
      <c r="G28" s="98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7" ht="15">
      <c r="A29" s="43" t="s">
        <v>5</v>
      </c>
      <c r="B29" s="43"/>
      <c r="C29" s="141" t="s">
        <v>90</v>
      </c>
      <c r="D29" s="141"/>
      <c r="E29" s="141"/>
      <c r="F29" s="141"/>
      <c r="G29" s="141"/>
    </row>
  </sheetData>
  <sheetProtection/>
  <mergeCells count="48">
    <mergeCell ref="A2:X2"/>
    <mergeCell ref="A3:X3"/>
    <mergeCell ref="A5:X5"/>
    <mergeCell ref="A7:X7"/>
    <mergeCell ref="A6:X6"/>
    <mergeCell ref="V24:V25"/>
    <mergeCell ref="W18:W19"/>
    <mergeCell ref="X22:X23"/>
    <mergeCell ref="X14:X15"/>
    <mergeCell ref="W14:W15"/>
    <mergeCell ref="X16:X17"/>
    <mergeCell ref="W16:W17"/>
    <mergeCell ref="X20:X21"/>
    <mergeCell ref="W20:W21"/>
    <mergeCell ref="V16:V17"/>
    <mergeCell ref="A8:X8"/>
    <mergeCell ref="A9:X9"/>
    <mergeCell ref="A12:B12"/>
    <mergeCell ref="F12:Q12"/>
    <mergeCell ref="C14:C15"/>
    <mergeCell ref="V22:V23"/>
    <mergeCell ref="A18:A19"/>
    <mergeCell ref="A22:A23"/>
    <mergeCell ref="A24:A25"/>
    <mergeCell ref="A1:X1"/>
    <mergeCell ref="V14:V15"/>
    <mergeCell ref="W22:W23"/>
    <mergeCell ref="X24:X25"/>
    <mergeCell ref="W24:W25"/>
    <mergeCell ref="X18:X19"/>
    <mergeCell ref="B14:B15"/>
    <mergeCell ref="A14:A15"/>
    <mergeCell ref="A20:A21"/>
    <mergeCell ref="A16:A17"/>
    <mergeCell ref="V18:V19"/>
    <mergeCell ref="V20:V21"/>
    <mergeCell ref="B18:B19"/>
    <mergeCell ref="C18:C19"/>
    <mergeCell ref="C16:C17"/>
    <mergeCell ref="B16:B17"/>
    <mergeCell ref="B20:B21"/>
    <mergeCell ref="C20:C21"/>
    <mergeCell ref="C27:G27"/>
    <mergeCell ref="C29:G29"/>
    <mergeCell ref="B24:B25"/>
    <mergeCell ref="C24:C25"/>
    <mergeCell ref="C22:C23"/>
    <mergeCell ref="B22:B23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PageLayoutView="0" workbookViewId="0" topLeftCell="A5">
      <selection activeCell="C15" sqref="C15"/>
    </sheetView>
  </sheetViews>
  <sheetFormatPr defaultColWidth="9.140625" defaultRowHeight="15"/>
  <cols>
    <col min="1" max="1" width="11.00390625" style="31" customWidth="1"/>
    <col min="2" max="2" width="35.28125" style="31" customWidth="1"/>
    <col min="3" max="3" width="45.57421875" style="31" customWidth="1"/>
    <col min="4" max="4" width="11.8515625" style="39" customWidth="1"/>
    <col min="5" max="5" width="14.8515625" style="31" hidden="1" customWidth="1"/>
    <col min="6" max="6" width="10.28125" style="31" hidden="1" customWidth="1"/>
    <col min="7" max="7" width="11.28125" style="31" customWidth="1"/>
    <col min="8" max="8" width="12.28125" style="31" customWidth="1"/>
    <col min="9" max="10" width="9.140625" style="31" customWidth="1"/>
    <col min="11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5" ht="18.75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255" ht="18.75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ht="18.75">
      <c r="A5" s="143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ht="15">
      <c r="A6" s="142" t="s">
        <v>43</v>
      </c>
      <c r="B6" s="142"/>
      <c r="C6" s="142"/>
      <c r="D6" s="142"/>
      <c r="E6" s="142"/>
      <c r="F6" s="142"/>
      <c r="G6" s="142"/>
      <c r="H6" s="142"/>
      <c r="I6" s="142"/>
      <c r="J6" s="142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</row>
    <row r="7" spans="1:255" ht="15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55" ht="18.75">
      <c r="A8" s="143" t="s">
        <v>35</v>
      </c>
      <c r="B8" s="143"/>
      <c r="C8" s="143"/>
      <c r="D8" s="143"/>
      <c r="E8" s="143"/>
      <c r="F8" s="143"/>
      <c r="G8" s="143"/>
      <c r="H8" s="143"/>
      <c r="I8" s="143"/>
      <c r="J8" s="14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ht="15">
      <c r="A9" s="144" t="s">
        <v>16</v>
      </c>
      <c r="B9" s="144"/>
      <c r="C9" s="144"/>
      <c r="D9" s="144"/>
      <c r="E9" s="144"/>
      <c r="F9" s="144"/>
      <c r="G9" s="144"/>
      <c r="H9" s="144"/>
      <c r="I9" s="144"/>
      <c r="J9" s="144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ht="15">
      <c r="A10" s="32"/>
      <c r="B10" s="35"/>
      <c r="C10" s="32"/>
      <c r="D10" s="50"/>
      <c r="E10" s="32"/>
      <c r="F10" s="32"/>
      <c r="G10" s="46"/>
      <c r="H10" s="32"/>
      <c r="I10" s="32"/>
      <c r="J10" s="30"/>
      <c r="K10" s="30"/>
      <c r="L10" s="30"/>
      <c r="M10" s="30"/>
      <c r="N10" s="30"/>
      <c r="O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ht="15">
      <c r="A11" s="34" t="s">
        <v>40</v>
      </c>
      <c r="C11" s="51"/>
      <c r="D11" s="51"/>
      <c r="E11" s="51"/>
      <c r="F11" s="51"/>
      <c r="G11" s="51"/>
      <c r="H11" s="51"/>
      <c r="I11" s="51"/>
      <c r="J11" s="52" t="s">
        <v>15</v>
      </c>
      <c r="K11" s="30"/>
      <c r="L11" s="30"/>
      <c r="M11" s="30"/>
      <c r="N11" s="30"/>
      <c r="O11" s="30"/>
      <c r="P11" s="46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10" s="47" customFormat="1" ht="42.75">
      <c r="A12" s="37" t="s">
        <v>18</v>
      </c>
      <c r="B12" s="37" t="s">
        <v>8</v>
      </c>
      <c r="C12" s="137" t="s">
        <v>9</v>
      </c>
      <c r="D12" s="48" t="s">
        <v>20</v>
      </c>
      <c r="E12" s="53" t="s">
        <v>32</v>
      </c>
      <c r="F12" s="53" t="s">
        <v>33</v>
      </c>
      <c r="G12" s="48" t="s">
        <v>21</v>
      </c>
      <c r="H12" s="48" t="s">
        <v>12</v>
      </c>
      <c r="I12" s="48" t="s">
        <v>13</v>
      </c>
      <c r="J12" s="48" t="s">
        <v>14</v>
      </c>
    </row>
    <row r="13" spans="1:10" ht="47.25">
      <c r="A13" s="100">
        <v>33</v>
      </c>
      <c r="B13" s="117" t="s">
        <v>55</v>
      </c>
      <c r="C13" s="138" t="s">
        <v>100</v>
      </c>
      <c r="D13" s="49">
        <v>0.061111111111111116</v>
      </c>
      <c r="E13" s="49"/>
      <c r="F13" s="49"/>
      <c r="G13" s="49">
        <v>0.07893159722222222</v>
      </c>
      <c r="H13" s="49">
        <f aca="true" t="shared" si="0" ref="H13:H18">G13-D13</f>
        <v>0.017820486111111103</v>
      </c>
      <c r="I13" s="40">
        <v>1</v>
      </c>
      <c r="J13" s="40">
        <v>400</v>
      </c>
    </row>
    <row r="14" spans="1:10" ht="45">
      <c r="A14" s="100">
        <v>31</v>
      </c>
      <c r="B14" s="117" t="s">
        <v>53</v>
      </c>
      <c r="C14" s="138" t="s">
        <v>69</v>
      </c>
      <c r="D14" s="101">
        <v>0.061111111111111116</v>
      </c>
      <c r="E14" s="49"/>
      <c r="F14" s="49"/>
      <c r="G14" s="49">
        <v>0.07916180555555556</v>
      </c>
      <c r="H14" s="101">
        <f t="shared" si="0"/>
        <v>0.018050694444444446</v>
      </c>
      <c r="I14" s="100">
        <v>2</v>
      </c>
      <c r="J14" s="40">
        <v>380</v>
      </c>
    </row>
    <row r="15" spans="1:10" ht="45">
      <c r="A15" s="100">
        <v>32</v>
      </c>
      <c r="B15" s="117" t="s">
        <v>52</v>
      </c>
      <c r="C15" s="138" t="s">
        <v>63</v>
      </c>
      <c r="D15" s="49">
        <v>0.06527777777777778</v>
      </c>
      <c r="E15" s="49"/>
      <c r="F15" s="49"/>
      <c r="G15" s="49">
        <v>0.0850068287037037</v>
      </c>
      <c r="H15" s="101">
        <f t="shared" si="0"/>
        <v>0.019729050925925917</v>
      </c>
      <c r="I15" s="100">
        <v>3</v>
      </c>
      <c r="J15" s="100">
        <v>360</v>
      </c>
    </row>
    <row r="16" spans="1:10" ht="47.25">
      <c r="A16" s="100">
        <v>34</v>
      </c>
      <c r="B16" s="117" t="s">
        <v>50</v>
      </c>
      <c r="C16" s="138" t="s">
        <v>65</v>
      </c>
      <c r="D16" s="101">
        <v>0.06527777777777778</v>
      </c>
      <c r="E16" s="49"/>
      <c r="F16" s="49"/>
      <c r="G16" s="49">
        <v>0.08553657407407407</v>
      </c>
      <c r="H16" s="101">
        <f t="shared" si="0"/>
        <v>0.02025879629629629</v>
      </c>
      <c r="I16" s="100">
        <v>4</v>
      </c>
      <c r="J16" s="100">
        <v>340</v>
      </c>
    </row>
    <row r="17" spans="1:10" ht="47.25">
      <c r="A17" s="100">
        <v>30</v>
      </c>
      <c r="B17" s="117" t="s">
        <v>85</v>
      </c>
      <c r="C17" s="138" t="s">
        <v>87</v>
      </c>
      <c r="D17" s="101">
        <v>0.06527777777777778</v>
      </c>
      <c r="E17" s="49"/>
      <c r="F17" s="49"/>
      <c r="G17" s="49">
        <v>0.08560891203703704</v>
      </c>
      <c r="H17" s="101">
        <f t="shared" si="0"/>
        <v>0.020331134259259254</v>
      </c>
      <c r="I17" s="100">
        <v>5</v>
      </c>
      <c r="J17" s="100">
        <v>320</v>
      </c>
    </row>
    <row r="18" spans="1:10" ht="45">
      <c r="A18" s="100">
        <v>35</v>
      </c>
      <c r="B18" s="117" t="s">
        <v>86</v>
      </c>
      <c r="C18" s="138" t="s">
        <v>66</v>
      </c>
      <c r="D18" s="101">
        <v>0.06527777777777778</v>
      </c>
      <c r="E18" s="49"/>
      <c r="F18" s="49"/>
      <c r="G18" s="49">
        <v>0.0875650462962963</v>
      </c>
      <c r="H18" s="101">
        <f t="shared" si="0"/>
        <v>0.02228726851851852</v>
      </c>
      <c r="I18" s="100">
        <v>6</v>
      </c>
      <c r="J18" s="100">
        <v>300</v>
      </c>
    </row>
    <row r="19" spans="2:6" ht="14.25" customHeight="1">
      <c r="B19" s="44"/>
      <c r="C19" s="54"/>
      <c r="D19" s="55"/>
      <c r="E19" s="56"/>
      <c r="F19" s="57"/>
    </row>
    <row r="20" spans="1:24" ht="15">
      <c r="A20" s="43" t="s">
        <v>4</v>
      </c>
      <c r="B20" s="43"/>
      <c r="C20" s="141" t="s">
        <v>81</v>
      </c>
      <c r="D20" s="141"/>
      <c r="E20" s="141"/>
      <c r="F20" s="141"/>
      <c r="G20" s="141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44"/>
      <c r="T20" s="44"/>
      <c r="U20" s="145"/>
      <c r="V20" s="145"/>
      <c r="W20" s="145"/>
      <c r="X20" s="44"/>
    </row>
    <row r="21" spans="1:24" ht="15">
      <c r="A21" s="43"/>
      <c r="B21" s="43"/>
      <c r="C21" s="98"/>
      <c r="D21" s="98"/>
      <c r="E21" s="98"/>
      <c r="F21" s="98"/>
      <c r="G21" s="98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5">
      <c r="A22" s="43" t="s">
        <v>5</v>
      </c>
      <c r="B22" s="43"/>
      <c r="C22" s="141" t="s">
        <v>90</v>
      </c>
      <c r="D22" s="141"/>
      <c r="E22" s="141"/>
      <c r="F22" s="141"/>
      <c r="G22" s="141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44"/>
      <c r="T22" s="44"/>
      <c r="U22" s="44"/>
      <c r="V22" s="44"/>
      <c r="W22" s="44"/>
      <c r="X22" s="44"/>
    </row>
  </sheetData>
  <sheetProtection/>
  <mergeCells count="11">
    <mergeCell ref="U20:W20"/>
    <mergeCell ref="A1:J1"/>
    <mergeCell ref="A2:J2"/>
    <mergeCell ref="A3:J3"/>
    <mergeCell ref="C20:G20"/>
    <mergeCell ref="C22:G22"/>
    <mergeCell ref="A5:J5"/>
    <mergeCell ref="A6:J6"/>
    <mergeCell ref="A7:J7"/>
    <mergeCell ref="A8:J8"/>
    <mergeCell ref="A9:J9"/>
  </mergeCells>
  <printOptions/>
  <pageMargins left="0.11811023622047245" right="0.11811023622047245" top="0.63" bottom="0.15748031496062992" header="0.48" footer="0.31496062992125984"/>
  <pageSetup fitToWidth="0" fitToHeight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zoomScalePageLayoutView="0" workbookViewId="0" topLeftCell="A11">
      <selection activeCell="J17" sqref="J17"/>
    </sheetView>
  </sheetViews>
  <sheetFormatPr defaultColWidth="9.140625" defaultRowHeight="15"/>
  <cols>
    <col min="1" max="1" width="10.57421875" style="31" customWidth="1"/>
    <col min="2" max="2" width="33.421875" style="31" customWidth="1"/>
    <col min="3" max="3" width="42.28125" style="31" customWidth="1"/>
    <col min="4" max="4" width="12.57421875" style="31" bestFit="1" customWidth="1"/>
    <col min="5" max="5" width="13.140625" style="31" customWidth="1"/>
    <col min="6" max="6" width="10.140625" style="31" bestFit="1" customWidth="1"/>
    <col min="7" max="8" width="9.140625" style="31" customWidth="1"/>
    <col min="9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3"/>
      <c r="J1" s="13"/>
      <c r="K1" s="1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53" ht="18.75">
      <c r="A2" s="140" t="s">
        <v>45</v>
      </c>
      <c r="B2" s="140"/>
      <c r="C2" s="140"/>
      <c r="D2" s="140"/>
      <c r="E2" s="140"/>
      <c r="F2" s="140"/>
      <c r="G2" s="140"/>
      <c r="H2" s="140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</row>
    <row r="3" spans="1:253" ht="18.75">
      <c r="A3" s="140" t="s">
        <v>46</v>
      </c>
      <c r="B3" s="140"/>
      <c r="C3" s="140"/>
      <c r="D3" s="140"/>
      <c r="E3" s="140"/>
      <c r="F3" s="140"/>
      <c r="G3" s="140"/>
      <c r="H3" s="140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3" ht="15">
      <c r="A4" s="88"/>
      <c r="B4" s="88"/>
      <c r="C4" s="88"/>
      <c r="D4" s="88"/>
      <c r="E4" s="88"/>
      <c r="F4" s="88"/>
      <c r="G4" s="88"/>
      <c r="H4" s="88"/>
      <c r="I4" s="88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</row>
    <row r="5" spans="1:253" ht="18.75">
      <c r="A5" s="143" t="s">
        <v>36</v>
      </c>
      <c r="B5" s="143"/>
      <c r="C5" s="143"/>
      <c r="D5" s="143"/>
      <c r="E5" s="143"/>
      <c r="F5" s="143"/>
      <c r="G5" s="143"/>
      <c r="H5" s="14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</row>
    <row r="6" spans="1:253" ht="15">
      <c r="A6" s="142" t="s">
        <v>44</v>
      </c>
      <c r="B6" s="142"/>
      <c r="C6" s="142"/>
      <c r="D6" s="142"/>
      <c r="E6" s="142"/>
      <c r="F6" s="142"/>
      <c r="G6" s="142"/>
      <c r="H6" s="14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spans="1:253" ht="15">
      <c r="A7" s="142" t="s">
        <v>6</v>
      </c>
      <c r="B7" s="142"/>
      <c r="C7" s="142"/>
      <c r="D7" s="142"/>
      <c r="E7" s="142"/>
      <c r="F7" s="142"/>
      <c r="G7" s="142"/>
      <c r="H7" s="14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</row>
    <row r="8" spans="1:253" ht="18.75">
      <c r="A8" s="143" t="s">
        <v>35</v>
      </c>
      <c r="B8" s="143"/>
      <c r="C8" s="143"/>
      <c r="D8" s="143"/>
      <c r="E8" s="143"/>
      <c r="F8" s="143"/>
      <c r="G8" s="143"/>
      <c r="H8" s="14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</row>
    <row r="9" spans="1:253" ht="15">
      <c r="A9" s="144" t="s">
        <v>95</v>
      </c>
      <c r="B9" s="144"/>
      <c r="C9" s="144"/>
      <c r="D9" s="144"/>
      <c r="E9" s="144"/>
      <c r="F9" s="144"/>
      <c r="G9" s="144"/>
      <c r="H9" s="144"/>
      <c r="I9" s="68"/>
      <c r="J9" s="68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</row>
    <row r="10" spans="1:253" ht="15">
      <c r="A10" s="32"/>
      <c r="B10" s="35"/>
      <c r="C10" s="32"/>
      <c r="D10" s="32"/>
      <c r="E10" s="46"/>
      <c r="F10" s="32"/>
      <c r="G10" s="32"/>
      <c r="H10" s="30"/>
      <c r="I10" s="30"/>
      <c r="J10" s="30"/>
      <c r="K10" s="30"/>
      <c r="L10" s="30"/>
      <c r="M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</row>
    <row r="11" spans="1:253" ht="15">
      <c r="A11" s="34" t="s">
        <v>40</v>
      </c>
      <c r="C11" s="51"/>
      <c r="D11" s="51"/>
      <c r="E11" s="51"/>
      <c r="F11" s="51"/>
      <c r="G11" s="51"/>
      <c r="H11" s="52" t="s">
        <v>15</v>
      </c>
      <c r="I11" s="30"/>
      <c r="J11" s="30"/>
      <c r="K11" s="30"/>
      <c r="L11" s="30"/>
      <c r="M11" s="30"/>
      <c r="N11" s="46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</row>
    <row r="12" spans="1:8" s="47" customFormat="1" ht="31.5">
      <c r="A12" s="37" t="s">
        <v>18</v>
      </c>
      <c r="B12" s="37" t="s">
        <v>8</v>
      </c>
      <c r="C12" s="37" t="s">
        <v>9</v>
      </c>
      <c r="D12" s="48" t="s">
        <v>99</v>
      </c>
      <c r="E12" s="48" t="s">
        <v>21</v>
      </c>
      <c r="F12" s="48" t="s">
        <v>12</v>
      </c>
      <c r="G12" s="48" t="s">
        <v>13</v>
      </c>
      <c r="H12" s="48" t="s">
        <v>14</v>
      </c>
    </row>
    <row r="13" spans="1:8" ht="31.5">
      <c r="A13" s="100">
        <v>21</v>
      </c>
      <c r="B13" s="117" t="s">
        <v>59</v>
      </c>
      <c r="C13" s="48" t="s">
        <v>101</v>
      </c>
      <c r="D13" s="49">
        <v>0.10277777777777779</v>
      </c>
      <c r="E13" s="49">
        <v>0.10893333333333333</v>
      </c>
      <c r="F13" s="49">
        <f aca="true" t="shared" si="0" ref="F13:F18">E13-D13</f>
        <v>0.006155555555555539</v>
      </c>
      <c r="G13" s="40">
        <v>1</v>
      </c>
      <c r="H13" s="40">
        <v>400</v>
      </c>
    </row>
    <row r="14" spans="1:8" ht="31.5">
      <c r="A14" s="100">
        <v>22</v>
      </c>
      <c r="B14" s="117" t="s">
        <v>58</v>
      </c>
      <c r="C14" s="48" t="s">
        <v>70</v>
      </c>
      <c r="D14" s="101">
        <v>0.10277777777777779</v>
      </c>
      <c r="E14" s="49">
        <v>0.10922141203703704</v>
      </c>
      <c r="F14" s="101">
        <f t="shared" si="0"/>
        <v>0.006443634259259257</v>
      </c>
      <c r="G14" s="40">
        <v>2</v>
      </c>
      <c r="H14" s="40">
        <v>380</v>
      </c>
    </row>
    <row r="15" spans="1:8" ht="31.5">
      <c r="A15" s="100">
        <v>23</v>
      </c>
      <c r="B15" s="117" t="s">
        <v>79</v>
      </c>
      <c r="C15" s="138" t="s">
        <v>98</v>
      </c>
      <c r="D15" s="101">
        <v>0.10277777777777779</v>
      </c>
      <c r="E15" s="49">
        <v>0.10945833333333332</v>
      </c>
      <c r="F15" s="101">
        <f t="shared" si="0"/>
        <v>0.006680555555555537</v>
      </c>
      <c r="G15" s="40">
        <v>3</v>
      </c>
      <c r="H15" s="100">
        <v>360</v>
      </c>
    </row>
    <row r="16" spans="1:8" ht="47.25">
      <c r="A16" s="100">
        <v>25</v>
      </c>
      <c r="B16" s="117" t="s">
        <v>55</v>
      </c>
      <c r="C16" s="48" t="s">
        <v>76</v>
      </c>
      <c r="D16" s="101">
        <v>0.10277777777777779</v>
      </c>
      <c r="E16" s="49">
        <v>0.10948958333333332</v>
      </c>
      <c r="F16" s="101">
        <f t="shared" si="0"/>
        <v>0.006711805555555533</v>
      </c>
      <c r="G16" s="40">
        <v>4</v>
      </c>
      <c r="H16" s="100">
        <v>340</v>
      </c>
    </row>
    <row r="17" spans="1:8" ht="47.25">
      <c r="A17" s="100">
        <v>26</v>
      </c>
      <c r="B17" s="117" t="s">
        <v>57</v>
      </c>
      <c r="C17" s="48" t="s">
        <v>62</v>
      </c>
      <c r="D17" s="101">
        <v>0.10277777777777779</v>
      </c>
      <c r="E17" s="49">
        <v>0.10993993055555555</v>
      </c>
      <c r="F17" s="101">
        <f t="shared" si="0"/>
        <v>0.007162152777777764</v>
      </c>
      <c r="G17" s="40">
        <v>5</v>
      </c>
      <c r="H17" s="100">
        <v>320</v>
      </c>
    </row>
    <row r="18" spans="1:8" ht="47.25">
      <c r="A18" s="100">
        <v>24</v>
      </c>
      <c r="B18" s="117" t="s">
        <v>56</v>
      </c>
      <c r="C18" s="48" t="s">
        <v>61</v>
      </c>
      <c r="D18" s="101">
        <v>0.10277777777777779</v>
      </c>
      <c r="E18" s="49">
        <v>0.11037604166666666</v>
      </c>
      <c r="F18" s="101">
        <f t="shared" si="0"/>
        <v>0.007598263888888873</v>
      </c>
      <c r="G18" s="40">
        <v>6</v>
      </c>
      <c r="H18" s="100">
        <v>300</v>
      </c>
    </row>
    <row r="20" spans="1:24" ht="15">
      <c r="A20" s="43" t="s">
        <v>4</v>
      </c>
      <c r="B20" s="43"/>
      <c r="C20" s="141" t="s">
        <v>81</v>
      </c>
      <c r="D20" s="141"/>
      <c r="E20" s="141"/>
      <c r="F20" s="141"/>
      <c r="G20" s="141"/>
      <c r="I20" s="43"/>
      <c r="J20" s="43"/>
      <c r="K20" s="43"/>
      <c r="L20" s="43"/>
      <c r="M20" s="43"/>
      <c r="N20" s="43"/>
      <c r="O20" s="43"/>
      <c r="P20" s="43"/>
      <c r="Q20" s="43"/>
      <c r="R20" s="98"/>
      <c r="S20" s="98"/>
      <c r="T20" s="98"/>
      <c r="U20" s="145"/>
      <c r="V20" s="145"/>
      <c r="W20" s="145"/>
      <c r="X20" s="98"/>
    </row>
    <row r="21" spans="1:24" ht="15">
      <c r="A21" s="43"/>
      <c r="B21" s="43"/>
      <c r="C21" s="98"/>
      <c r="D21" s="98"/>
      <c r="E21" s="98"/>
      <c r="F21" s="98"/>
      <c r="G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ht="15">
      <c r="A22" s="43" t="s">
        <v>5</v>
      </c>
      <c r="B22" s="43"/>
      <c r="C22" s="141" t="s">
        <v>90</v>
      </c>
      <c r="D22" s="141"/>
      <c r="E22" s="141"/>
      <c r="F22" s="141"/>
      <c r="G22" s="141"/>
      <c r="I22" s="43"/>
      <c r="J22" s="43"/>
      <c r="K22" s="43"/>
      <c r="L22" s="43"/>
      <c r="M22" s="43"/>
      <c r="N22" s="43"/>
      <c r="O22" s="43"/>
      <c r="P22" s="43"/>
      <c r="Q22" s="43"/>
      <c r="R22" s="98"/>
      <c r="S22" s="98"/>
      <c r="T22" s="98"/>
      <c r="U22" s="98"/>
      <c r="V22" s="98"/>
      <c r="W22" s="98"/>
      <c r="X22" s="98"/>
    </row>
  </sheetData>
  <sheetProtection/>
  <mergeCells count="11">
    <mergeCell ref="A7:H7"/>
    <mergeCell ref="A8:H8"/>
    <mergeCell ref="A1:H1"/>
    <mergeCell ref="A9:H9"/>
    <mergeCell ref="U20:W20"/>
    <mergeCell ref="C20:G20"/>
    <mergeCell ref="C22:G22"/>
    <mergeCell ref="A3:H3"/>
    <mergeCell ref="A2:H2"/>
    <mergeCell ref="A6:H6"/>
    <mergeCell ref="A5:H5"/>
  </mergeCells>
  <printOptions/>
  <pageMargins left="0.11811023622047245" right="0.11811023622047245" top="0.65" bottom="0.1968503937007874" header="0.31496062992125984" footer="0.18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4"/>
  <sheetViews>
    <sheetView zoomScalePageLayoutView="0" workbookViewId="0" topLeftCell="A9">
      <selection activeCell="G14" sqref="G14"/>
    </sheetView>
  </sheetViews>
  <sheetFormatPr defaultColWidth="9.140625" defaultRowHeight="15"/>
  <cols>
    <col min="1" max="1" width="10.28125" style="44" customWidth="1"/>
    <col min="2" max="2" width="25.421875" style="44" customWidth="1"/>
    <col min="3" max="3" width="33.7109375" style="42" customWidth="1"/>
    <col min="4" max="4" width="8.421875" style="44" customWidth="1"/>
    <col min="5" max="5" width="9.00390625" style="44" customWidth="1"/>
    <col min="6" max="6" width="8.8515625" style="31" customWidth="1"/>
    <col min="7" max="7" width="9.140625" style="31" customWidth="1"/>
    <col min="8" max="8" width="8.57421875" style="31" customWidth="1"/>
    <col min="9" max="9" width="8.421875" style="31" customWidth="1"/>
    <col min="10" max="10" width="9.140625" style="31" customWidth="1"/>
    <col min="11" max="11" width="8.421875" style="31" customWidth="1"/>
    <col min="12" max="12" width="12.7109375" style="31" customWidth="1"/>
    <col min="13" max="13" width="7.421875" style="31" customWidth="1"/>
    <col min="14" max="16384" width="9.140625" style="31" customWidth="1"/>
  </cols>
  <sheetData>
    <row r="1" spans="1:255" ht="18" customHeight="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"/>
      <c r="O1" s="1"/>
      <c r="P1" s="1"/>
      <c r="Q1" s="1"/>
      <c r="R1" s="1"/>
      <c r="S1" s="1"/>
      <c r="T1" s="1"/>
      <c r="U1" s="1"/>
      <c r="V1" s="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pans="1:248" ht="18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"/>
      <c r="O2" s="1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</row>
    <row r="3" spans="1:248" ht="14.25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"/>
      <c r="O3" s="1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</row>
    <row r="4" spans="1:248" ht="10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</row>
    <row r="5" spans="1:248" ht="18.75">
      <c r="A5" s="143" t="s">
        <v>36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33"/>
      <c r="O5" s="33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</row>
    <row r="6" spans="1:248" ht="15">
      <c r="A6" s="142" t="s">
        <v>43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4"/>
      <c r="O6" s="34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</row>
    <row r="7" spans="1:248" ht="15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4"/>
      <c r="O7" s="34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</row>
    <row r="8" spans="1:248" ht="18.75">
      <c r="A8" s="143" t="s">
        <v>27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33"/>
      <c r="O8" s="33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</row>
    <row r="9" spans="1:248" ht="15">
      <c r="A9" s="144" t="s">
        <v>95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</row>
    <row r="10" spans="1:248" ht="5.25" customHeight="1">
      <c r="A10" s="32"/>
      <c r="B10" s="32"/>
      <c r="C10" s="35"/>
      <c r="D10" s="32"/>
      <c r="E10" s="3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</row>
    <row r="11" spans="1:248" ht="15">
      <c r="A11" s="146" t="s">
        <v>41</v>
      </c>
      <c r="B11" s="146"/>
      <c r="C11" s="173" t="s">
        <v>15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</row>
    <row r="12" spans="1:248" ht="30.75" customHeight="1">
      <c r="A12" s="158" t="str">
        <f>'[1]рабочий'!B16</f>
        <v>№ команды</v>
      </c>
      <c r="B12" s="158" t="str">
        <f>'[1]рабочий'!C16</f>
        <v>Команда</v>
      </c>
      <c r="C12" s="158" t="str">
        <f>'[1]рабочий'!D16</f>
        <v>Состав команды</v>
      </c>
      <c r="D12" s="175" t="s">
        <v>2</v>
      </c>
      <c r="E12" s="175"/>
      <c r="F12" s="176" t="s">
        <v>17</v>
      </c>
      <c r="G12" s="176"/>
      <c r="H12" s="174" t="s">
        <v>28</v>
      </c>
      <c r="I12" s="174"/>
      <c r="J12" s="174" t="s">
        <v>35</v>
      </c>
      <c r="K12" s="174"/>
      <c r="L12" s="170" t="s">
        <v>91</v>
      </c>
      <c r="M12" s="171" t="s">
        <v>13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</row>
    <row r="13" spans="1:13" s="39" customFormat="1" ht="15.75" customHeight="1">
      <c r="A13" s="159"/>
      <c r="B13" s="159"/>
      <c r="C13" s="159"/>
      <c r="D13" s="37" t="s">
        <v>13</v>
      </c>
      <c r="E13" s="37" t="s">
        <v>14</v>
      </c>
      <c r="F13" s="37" t="s">
        <v>13</v>
      </c>
      <c r="G13" s="37" t="s">
        <v>14</v>
      </c>
      <c r="H13" s="37" t="s">
        <v>13</v>
      </c>
      <c r="I13" s="37" t="s">
        <v>14</v>
      </c>
      <c r="J13" s="37" t="s">
        <v>13</v>
      </c>
      <c r="K13" s="37" t="s">
        <v>14</v>
      </c>
      <c r="L13" s="170"/>
      <c r="M13" s="172"/>
    </row>
    <row r="14" spans="1:13" s="39" customFormat="1" ht="75.75" customHeight="1">
      <c r="A14" s="100">
        <v>33</v>
      </c>
      <c r="B14" s="110" t="s">
        <v>55</v>
      </c>
      <c r="C14" s="138" t="s">
        <v>64</v>
      </c>
      <c r="D14" s="100">
        <v>2</v>
      </c>
      <c r="E14" s="100">
        <v>95</v>
      </c>
      <c r="F14" s="100">
        <v>1</v>
      </c>
      <c r="G14" s="100">
        <v>200</v>
      </c>
      <c r="H14" s="100">
        <v>1</v>
      </c>
      <c r="I14" s="100">
        <v>300</v>
      </c>
      <c r="J14" s="100">
        <v>1</v>
      </c>
      <c r="K14" s="100">
        <v>400</v>
      </c>
      <c r="L14" s="100">
        <f aca="true" t="shared" si="0" ref="L14:L19">K14+I14+G14+E14</f>
        <v>995</v>
      </c>
      <c r="M14" s="139">
        <v>1</v>
      </c>
    </row>
    <row r="15" spans="1:13" s="39" customFormat="1" ht="47.25">
      <c r="A15" s="100">
        <v>31</v>
      </c>
      <c r="B15" s="110" t="s">
        <v>53</v>
      </c>
      <c r="C15" s="138" t="s">
        <v>69</v>
      </c>
      <c r="D15" s="100">
        <v>1</v>
      </c>
      <c r="E15" s="100">
        <v>100</v>
      </c>
      <c r="F15" s="100">
        <v>2</v>
      </c>
      <c r="G15" s="100">
        <v>190</v>
      </c>
      <c r="H15" s="100">
        <v>2</v>
      </c>
      <c r="I15" s="100">
        <v>285</v>
      </c>
      <c r="J15" s="100">
        <v>2</v>
      </c>
      <c r="K15" s="100">
        <v>380</v>
      </c>
      <c r="L15" s="100">
        <f t="shared" si="0"/>
        <v>955</v>
      </c>
      <c r="M15" s="139">
        <v>2</v>
      </c>
    </row>
    <row r="16" spans="1:13" s="39" customFormat="1" ht="62.25" customHeight="1">
      <c r="A16" s="100">
        <v>32</v>
      </c>
      <c r="B16" s="110" t="s">
        <v>52</v>
      </c>
      <c r="C16" s="138" t="s">
        <v>63</v>
      </c>
      <c r="D16" s="100">
        <v>3</v>
      </c>
      <c r="E16" s="100">
        <v>90</v>
      </c>
      <c r="F16" s="100">
        <v>3</v>
      </c>
      <c r="G16" s="100">
        <v>180</v>
      </c>
      <c r="H16" s="100">
        <v>5</v>
      </c>
      <c r="I16" s="100">
        <v>240</v>
      </c>
      <c r="J16" s="100">
        <v>3</v>
      </c>
      <c r="K16" s="100">
        <v>360</v>
      </c>
      <c r="L16" s="100">
        <f t="shared" si="0"/>
        <v>870</v>
      </c>
      <c r="M16" s="139">
        <v>3</v>
      </c>
    </row>
    <row r="17" spans="1:13" s="39" customFormat="1" ht="63">
      <c r="A17" s="100">
        <v>34</v>
      </c>
      <c r="B17" s="110" t="s">
        <v>50</v>
      </c>
      <c r="C17" s="138" t="s">
        <v>65</v>
      </c>
      <c r="D17" s="100">
        <v>4</v>
      </c>
      <c r="E17" s="100">
        <v>85</v>
      </c>
      <c r="F17" s="100">
        <v>5</v>
      </c>
      <c r="G17" s="100">
        <v>160</v>
      </c>
      <c r="H17" s="100">
        <v>4</v>
      </c>
      <c r="I17" s="100">
        <v>255</v>
      </c>
      <c r="J17" s="100">
        <v>4</v>
      </c>
      <c r="K17" s="100">
        <v>340</v>
      </c>
      <c r="L17" s="100">
        <f t="shared" si="0"/>
        <v>840</v>
      </c>
      <c r="M17" s="139">
        <v>4</v>
      </c>
    </row>
    <row r="18" spans="1:13" s="39" customFormat="1" ht="63">
      <c r="A18" s="100">
        <v>30</v>
      </c>
      <c r="B18" s="110" t="s">
        <v>85</v>
      </c>
      <c r="C18" s="138" t="s">
        <v>87</v>
      </c>
      <c r="D18" s="100">
        <v>5</v>
      </c>
      <c r="E18" s="100">
        <v>80</v>
      </c>
      <c r="F18" s="100">
        <v>4</v>
      </c>
      <c r="G18" s="100">
        <v>170</v>
      </c>
      <c r="H18" s="100">
        <v>3</v>
      </c>
      <c r="I18" s="100">
        <v>270</v>
      </c>
      <c r="J18" s="100">
        <v>5</v>
      </c>
      <c r="K18" s="100">
        <v>320</v>
      </c>
      <c r="L18" s="100">
        <f t="shared" si="0"/>
        <v>840</v>
      </c>
      <c r="M18" s="139">
        <v>5</v>
      </c>
    </row>
    <row r="19" spans="1:13" s="39" customFormat="1" ht="60">
      <c r="A19" s="100">
        <v>35</v>
      </c>
      <c r="B19" s="110" t="s">
        <v>86</v>
      </c>
      <c r="C19" s="138" t="s">
        <v>66</v>
      </c>
      <c r="D19" s="100">
        <v>6</v>
      </c>
      <c r="E19" s="100">
        <v>75</v>
      </c>
      <c r="F19" s="100">
        <v>6</v>
      </c>
      <c r="G19" s="100">
        <v>150</v>
      </c>
      <c r="H19" s="100">
        <v>6</v>
      </c>
      <c r="I19" s="100">
        <v>225</v>
      </c>
      <c r="J19" s="100">
        <v>6</v>
      </c>
      <c r="K19" s="100">
        <v>300</v>
      </c>
      <c r="L19" s="100">
        <f t="shared" si="0"/>
        <v>750</v>
      </c>
      <c r="M19" s="139">
        <v>6</v>
      </c>
    </row>
    <row r="22" spans="1:24" ht="15">
      <c r="A22" s="43" t="s">
        <v>4</v>
      </c>
      <c r="B22" s="43"/>
      <c r="C22" s="141" t="s">
        <v>81</v>
      </c>
      <c r="D22" s="141"/>
      <c r="E22" s="141"/>
      <c r="F22" s="141"/>
      <c r="G22" s="141"/>
      <c r="I22" s="43"/>
      <c r="J22" s="43"/>
      <c r="K22" s="43"/>
      <c r="L22" s="43"/>
      <c r="M22" s="43"/>
      <c r="N22" s="43"/>
      <c r="O22" s="43"/>
      <c r="P22" s="43"/>
      <c r="Q22" s="43"/>
      <c r="R22" s="98"/>
      <c r="S22" s="98"/>
      <c r="T22" s="98"/>
      <c r="U22" s="145"/>
      <c r="V22" s="145"/>
      <c r="W22" s="145"/>
      <c r="X22" s="98"/>
    </row>
    <row r="23" spans="1:24" ht="15">
      <c r="A23" s="43"/>
      <c r="B23" s="43"/>
      <c r="C23" s="98"/>
      <c r="D23" s="98"/>
      <c r="E23" s="98"/>
      <c r="F23" s="98"/>
      <c r="G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ht="15">
      <c r="A24" s="43" t="s">
        <v>5</v>
      </c>
      <c r="B24" s="43"/>
      <c r="C24" s="141" t="s">
        <v>90</v>
      </c>
      <c r="D24" s="141"/>
      <c r="E24" s="141"/>
      <c r="F24" s="141"/>
      <c r="G24" s="141"/>
      <c r="I24" s="43"/>
      <c r="J24" s="43"/>
      <c r="K24" s="43"/>
      <c r="L24" s="43"/>
      <c r="M24" s="43"/>
      <c r="N24" s="43"/>
      <c r="O24" s="43"/>
      <c r="P24" s="43"/>
      <c r="Q24" s="43"/>
      <c r="R24" s="98"/>
      <c r="S24" s="98"/>
      <c r="T24" s="98"/>
      <c r="U24" s="98"/>
      <c r="V24" s="98"/>
      <c r="W24" s="98"/>
      <c r="X24" s="98"/>
    </row>
  </sheetData>
  <sheetProtection/>
  <mergeCells count="22">
    <mergeCell ref="F12:G12"/>
    <mergeCell ref="A3:M3"/>
    <mergeCell ref="C24:G24"/>
    <mergeCell ref="A2:M2"/>
    <mergeCell ref="A9:M9"/>
    <mergeCell ref="A8:M8"/>
    <mergeCell ref="A7:M7"/>
    <mergeCell ref="A6:M6"/>
    <mergeCell ref="A5:M5"/>
    <mergeCell ref="A11:B11"/>
    <mergeCell ref="L12:L13"/>
    <mergeCell ref="M12:M13"/>
    <mergeCell ref="A1:M1"/>
    <mergeCell ref="A12:A13"/>
    <mergeCell ref="B12:B13"/>
    <mergeCell ref="C12:C13"/>
    <mergeCell ref="C22:G22"/>
    <mergeCell ref="U22:W22"/>
    <mergeCell ref="C11:M11"/>
    <mergeCell ref="J12:K12"/>
    <mergeCell ref="H12:I12"/>
    <mergeCell ref="D12:E12"/>
  </mergeCells>
  <printOptions/>
  <pageMargins left="0.11811023622047245" right="0.17" top="0.15748031496062992" bottom="0.15748031496062992" header="0.31496062992125984" footer="0.17"/>
  <pageSetup fitToWidth="0" fitToHeight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2016-09-11T16:44:54Z</dcterms:modified>
  <cp:category/>
  <cp:version/>
  <cp:contentType/>
  <cp:contentStatus/>
</cp:coreProperties>
</file>