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16" windowWidth="9720" windowHeight="11760" tabRatio="790" activeTab="7"/>
  </bookViews>
  <sheets>
    <sheet name="Слалом ЮД" sheetId="1" r:id="rId1"/>
    <sheet name="Спринт1 ЮД" sheetId="2" r:id="rId2"/>
    <sheet name=" Спринт финалы ЮД" sheetId="3" r:id="rId3"/>
    <sheet name="Многоборье ЮД" sheetId="4" r:id="rId4"/>
    <sheet name="Слалом ЮЮ" sheetId="5" r:id="rId5"/>
    <sheet name="Спринт1 ЮЮ" sheetId="6" r:id="rId6"/>
    <sheet name="Спринт финалы ЮЮ" sheetId="7" r:id="rId7"/>
    <sheet name="Многоборье ЮЮ" sheetId="8" r:id="rId8"/>
  </sheets>
  <definedNames/>
  <calcPr fullCalcOnLoad="1"/>
</workbook>
</file>

<file path=xl/sharedStrings.xml><?xml version="1.0" encoding="utf-8"?>
<sst xmlns="http://schemas.openxmlformats.org/spreadsheetml/2006/main" count="434" uniqueCount="102">
  <si>
    <t>Команда</t>
  </si>
  <si>
    <t>Руководитель</t>
  </si>
  <si>
    <t>№ команды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</si>
  <si>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</si>
  <si>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</si>
  <si>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</si>
  <si>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</si>
  <si>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</si>
  <si>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</si>
  <si>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>«Региональная спортивная федерация рафтинга Санкт-Петербурга»</t>
  </si>
  <si>
    <t>Параллельный спринт</t>
  </si>
  <si>
    <t>Место в паре</t>
  </si>
  <si>
    <t>Пара</t>
  </si>
  <si>
    <t xml:space="preserve">Результат </t>
  </si>
  <si>
    <t>1/4 финала</t>
  </si>
  <si>
    <t>1/2 финала</t>
  </si>
  <si>
    <t>Финал Б</t>
  </si>
  <si>
    <t>Финал А</t>
  </si>
  <si>
    <t>Многоборье</t>
  </si>
  <si>
    <t>Праллельный спринт</t>
  </si>
  <si>
    <t>Состав</t>
  </si>
  <si>
    <t>Слалом</t>
  </si>
  <si>
    <t>Штрафы на воротиках</t>
  </si>
  <si>
    <t>Сумма</t>
  </si>
  <si>
    <t>Штрафное время</t>
  </si>
  <si>
    <t>Время на дистанции</t>
  </si>
  <si>
    <t xml:space="preserve">Право выбора позиции </t>
  </si>
  <si>
    <t>Клуб "Шторм" Приморского района</t>
  </si>
  <si>
    <t>Юноши/Девушки</t>
  </si>
  <si>
    <t>1/8 финала</t>
  </si>
  <si>
    <t>Главный судья</t>
  </si>
  <si>
    <t>Главный секретарь</t>
  </si>
  <si>
    <t>Опутникова В.П.</t>
  </si>
  <si>
    <t>Штутина М.В.</t>
  </si>
  <si>
    <t>Юниоры/Юниорки</t>
  </si>
  <si>
    <t>«Открытое Первенство Калининского района Санкт-Петербурга по рафтингу»</t>
  </si>
  <si>
    <t>Селиверстова Е.С.</t>
  </si>
  <si>
    <t xml:space="preserve">Главный судья </t>
  </si>
  <si>
    <t>ГБОУ СОШ № 495
Московского района</t>
  </si>
  <si>
    <t>Иванов Дима,Белов Евгений,Базаров Рустам,Волхонцев Саша,Чернилин Артур,Булатов Ваня,Чернышева Микаэла</t>
  </si>
  <si>
    <t>ГБОУ СОШ № 53
Приморского района</t>
  </si>
  <si>
    <t>Клуб "Шторм"-1
Приморского района</t>
  </si>
  <si>
    <t>Клуб "Шторм"-2
Приморского района</t>
  </si>
  <si>
    <t>ГБОУ "Балтийский берег"</t>
  </si>
  <si>
    <t>Горская Елизавета,Костюченко Ксения,Гришанина Оксана,Костюченко Алина,Бахвалова Мария,Захарова Анастасия,Хохлова Елена</t>
  </si>
  <si>
    <t>Редькина Светлана,Зеленская Вероника,Мальченко Екатерина,Берднинова Ольга,Федорова Марина,Верхоинская Мария</t>
  </si>
  <si>
    <t>Филимонов Даниил,Зотиков Роман,Кравцов Сергей,Логинов Максим,Виноградов Михаил,Зотов Григорий</t>
  </si>
  <si>
    <t>Клуб "Олимп"</t>
  </si>
  <si>
    <t>Павликова Ксения,Поатов Артем,Камынин Глеб,Столбовский Артем,Самохвалов Роман,Медведчук Вячеслав</t>
  </si>
  <si>
    <t>Тропкина Настя,Игнатьева Мария,Корнев Александр,Павлов Максим,Котляр Юрий,Петров Даниил</t>
  </si>
  <si>
    <t>Никитин Максим,Лосев Борис,Чумак Александр,Никитина Мария,Чупрынина Татьяна,Филенко Роман,Лосева Софья</t>
  </si>
  <si>
    <r>
      <t>Итс Мария,Келло Вика,Спыну Ирина,Степанова Женя,Львов Женя,Спыну Лена,</t>
    </r>
    <r>
      <rPr>
        <sz val="8"/>
        <color indexed="10"/>
        <rFont val="Arial"/>
        <family val="2"/>
      </rPr>
      <t>Кирьякова Гриша</t>
    </r>
  </si>
  <si>
    <t>Носов Павел,Витвицкий Алексей,Епинетов Всеволод,Павлов Александр,Хлопонин Артем,Осипенко Влад</t>
  </si>
  <si>
    <r>
      <t>Мамедов Туран</t>
    </r>
    <r>
      <rPr>
        <sz val="8"/>
        <rFont val="Arial"/>
        <family val="2"/>
      </rPr>
      <t>,Олексюк Алина,Акилов Саша,</t>
    </r>
    <r>
      <rPr>
        <sz val="8"/>
        <color indexed="10"/>
        <rFont val="Arial"/>
        <family val="2"/>
      </rPr>
      <t>Кириенкова Лера</t>
    </r>
    <r>
      <rPr>
        <sz val="8"/>
        <rFont val="Arial"/>
        <family val="2"/>
      </rPr>
      <t>, Бузовский Максим,Титенко Алексей,Басырова Камила</t>
    </r>
  </si>
  <si>
    <t>Сборная</t>
  </si>
  <si>
    <t>Княгинина Юля,Хонахбеева  Ира,Иванова Ксения,Пушнякова Лена,Грачева Вика,Фриновская Влада</t>
  </si>
  <si>
    <t>ГБОУ "Балтийский берег"-1</t>
  </si>
  <si>
    <t>ГБОУ "Балтийский берег"-5</t>
  </si>
  <si>
    <t>Наумова Анна,Ходжахова Алина,Бахвалова Настя,Кузьминская Ника,Белянкина Наташа,Губаненкова Ася</t>
  </si>
  <si>
    <t>Жадько Артем,Степанов Матвей,Барков Антон,Тихоненко Илья,Зинкевич Игорь,Бахвалов Евгений</t>
  </si>
  <si>
    <t>Ануфриенко Дарья,Бибич Павел,Леонтьев Валера,Калугин Максим,Васильев Денис,Михайлова Настя</t>
  </si>
  <si>
    <t>"31 КП"</t>
  </si>
  <si>
    <t xml:space="preserve">Главный секретарь </t>
  </si>
  <si>
    <t>(V этап Кубка Санкт-Петербурга по рафтингу)</t>
  </si>
  <si>
    <t>04 октября 2012 г.</t>
  </si>
  <si>
    <t>«Открытое Первенство Пушкинского района Санкт-Петербурга по рафтингу»</t>
  </si>
  <si>
    <t>ГБОУ "Балтийский берег"-3</t>
  </si>
  <si>
    <t>Сютурушка Балтийский берег</t>
  </si>
  <si>
    <t>Выбор позиции</t>
  </si>
  <si>
    <t>юниоры/юниорки</t>
  </si>
  <si>
    <t>юноши/девушки</t>
  </si>
  <si>
    <t>Центр физической культуры, спорта и здоровья «ЦАРСКОЕ СЕЛО»</t>
  </si>
  <si>
    <t>ДОД «Дворец детского (юношеского) творчества» Пушкинского района</t>
  </si>
  <si>
    <t>Егоров А.В.</t>
  </si>
  <si>
    <t xml:space="preserve">Ахуба Г.  </t>
  </si>
  <si>
    <t>г. Пушкин, Нижний (отдельный) парк, Колонистский пруд</t>
  </si>
  <si>
    <t>Ахуба Г.</t>
  </si>
  <si>
    <t>ГБОУ "Кадетская школа"
Пушкинского района</t>
  </si>
  <si>
    <t xml:space="preserve"> ГБОУ "Балтийский берег"
Сютурушка</t>
  </si>
  <si>
    <t>ГБОУ Гимназия № 406-1ю
Пушкинского района</t>
  </si>
  <si>
    <t>ГБОУ Гимназия № 406-2д
Пушкинского района</t>
  </si>
  <si>
    <t>СОШ № 530
Пушкинского района</t>
  </si>
  <si>
    <t>ПМЦ Лигово-2
Красносельского района</t>
  </si>
  <si>
    <t>СОШ № 408
Пушкинского района</t>
  </si>
  <si>
    <t>ПМЦ Лигово-1
Красносельского района</t>
  </si>
  <si>
    <t>СОШ № 552-3 юноши
Пушкинского района</t>
  </si>
  <si>
    <t>СОШ № 477-1
Пушкинского района</t>
  </si>
  <si>
    <t>СОШ № 464
Пушкинского района</t>
  </si>
  <si>
    <t>СОШ № 638
Приморского района</t>
  </si>
  <si>
    <t>СОШ № 477-2
Пушкинского района</t>
  </si>
  <si>
    <t>Дом Молодежи
Пушкинского района</t>
  </si>
  <si>
    <t>СОШ №511
Пушкинского района</t>
  </si>
  <si>
    <t>СОШ № 552-2 девушки
Пушкинского района</t>
  </si>
  <si>
    <t>ГБОУ СОШ № 495-2юниорки
Московского района</t>
  </si>
  <si>
    <t>ГБОУ СОШ № 495-1юниоры
Московского района</t>
  </si>
  <si>
    <t>ГБОУ СОШ № 464
Пушкинского района</t>
  </si>
  <si>
    <t>ГБОУ СОШ № 552
Пушкинского района</t>
  </si>
  <si>
    <t>ГБОУ СОШ № 552-1юю
Пушкинского района</t>
  </si>
  <si>
    <t>ГБОУ СОШ № 464-1
Пушкинского района</t>
  </si>
  <si>
    <t>ГБОУ ФМЛ № 30
Василеостровского района</t>
  </si>
  <si>
    <t>ГБОУ СОШ № 409
Пушкинского района</t>
  </si>
  <si>
    <t xml:space="preserve"> ГБОУ СОШ № 313
Фрунзенского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</si>
</sst>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[$-FC19]d\ mmmm\ yyyy\ &quot;г.&quot;"/>
    <numFmt numFmtId="182" formatCode="[h]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" fontId="0" fillId="0" borderId="10" xfId="0" applyNumberFormat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1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1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1" fontId="2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1" fontId="0" fillId="0" borderId="2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1" fontId="0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1" fontId="0" fillId="0" borderId="2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1" fontId="0" fillId="0" borderId="20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1" fontId="0" fillId="0" borderId="21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1" fontId="0" fillId="0" borderId="12" xfId="0" applyNumberFormat="1" applyFont="1" applyBorder="1" applyAlignment="1">
      <alignment horizontal="center" vertical="center"/>
    </xf>
    <xf numFmtId="21" fontId="0" fillId="0" borderId="14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21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1" fontId="0" fillId="0" borderId="42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1" fontId="0" fillId="0" borderId="20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21" fontId="0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X57"/>
  <sheetViews>
    <sheetView zoomScalePageLayoutView="0" workbookViewId="0" topLeftCell="B13">
      <selection activeCell="H33" sqref="H33"/>
    </sheetView>
  </sheetViews>
  <sheetFormatPr defaultColWidth="8.8515625" defaultRowHeight="12.75"/>
  <cols>
    <col min="1" max="1" width="0" style="1" hidden="1" customWidth="1"/>
    <col min="2" max="2" width="8.7109375" style="1" customWidth="1"/>
    <col min="3" max="3" width="27.28125" style="1" customWidth="1"/>
    <col min="4" max="4" width="23.28125" style="1" hidden="1" customWidth="1"/>
    <col min="5" max="5" width="33.421875" style="1" hidden="1" customWidth="1"/>
    <col min="6" max="6" width="12.7109375" style="1" customWidth="1"/>
    <col min="7" max="7" width="14.140625" style="1" customWidth="1"/>
    <col min="8" max="12" width="6.7109375" style="1" customWidth="1"/>
    <col min="13" max="15" width="6.7109375" style="1" hidden="1" customWidth="1"/>
    <col min="16" max="16" width="10.7109375" style="1" customWidth="1"/>
    <col min="17" max="17" width="11.140625" style="1" customWidth="1"/>
    <col min="18" max="18" width="11.57421875" style="1" bestFit="1" customWidth="1"/>
    <col min="19" max="19" width="10.00390625" style="1" customWidth="1"/>
    <col min="20" max="20" width="6.28125" style="1" customWidth="1"/>
    <col min="21" max="21" width="5.140625" style="1" customWidth="1"/>
    <col min="22" max="22" width="11.57421875" style="1" bestFit="1" customWidth="1"/>
    <col min="23" max="16384" width="8.8515625" style="1" customWidth="1"/>
  </cols>
  <sheetData>
    <row r="1" spans="2:21" s="14" customFormat="1" ht="12.75" customHeight="1">
      <c r="B1" s="271" t="s">
        <v>9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2:21" s="14" customFormat="1" ht="12.75" customHeight="1">
      <c r="B2" s="271" t="s">
        <v>71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2:21" s="14" customFormat="1" ht="12.75" customHeight="1">
      <c r="B3" s="271" t="s">
        <v>72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2:21" s="14" customFormat="1" ht="12.75" customHeight="1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3:21" ht="12.75" customHeight="1">
      <c r="C5" s="265" t="s">
        <v>65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3:21" ht="12.75" customHeight="1">
      <c r="C6" s="264" t="s">
        <v>63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</row>
    <row r="7" ht="12.75">
      <c r="R7" s="48">
        <v>1.1574074074074073E-05</v>
      </c>
    </row>
    <row r="8" spans="2:21" ht="17.25" customHeight="1">
      <c r="B8" s="265" t="s">
        <v>21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</row>
    <row r="9" spans="6:17" ht="12.75"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</row>
    <row r="10" spans="2:21" ht="18.75" customHeight="1">
      <c r="B10" s="265" t="s">
        <v>28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</row>
    <row r="11" spans="2:21" ht="12.75" customHeight="1">
      <c r="B11" s="267" t="s">
        <v>64</v>
      </c>
      <c r="C11" s="267"/>
      <c r="D11" s="9"/>
      <c r="G11" s="268" t="s">
        <v>75</v>
      </c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</row>
    <row r="12" spans="2:21" ht="12.75">
      <c r="B12" s="9"/>
      <c r="C12" s="9"/>
      <c r="D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12.75" customHeight="1">
      <c r="B13" s="266" t="s">
        <v>2</v>
      </c>
      <c r="C13" s="266" t="s">
        <v>0</v>
      </c>
      <c r="D13" s="269" t="s">
        <v>1</v>
      </c>
      <c r="E13" s="266" t="s">
        <v>3</v>
      </c>
      <c r="F13" s="266" t="s">
        <v>4</v>
      </c>
      <c r="G13" s="266" t="s">
        <v>5</v>
      </c>
      <c r="H13" s="266" t="s">
        <v>22</v>
      </c>
      <c r="I13" s="266"/>
      <c r="J13" s="266"/>
      <c r="K13" s="266"/>
      <c r="L13" s="266"/>
      <c r="M13" s="266"/>
      <c r="N13" s="266"/>
      <c r="O13" s="266"/>
      <c r="P13" s="266" t="s">
        <v>23</v>
      </c>
      <c r="Q13" s="266" t="s">
        <v>24</v>
      </c>
      <c r="R13" s="266" t="s">
        <v>25</v>
      </c>
      <c r="S13" s="266" t="s">
        <v>13</v>
      </c>
      <c r="T13" s="266" t="s">
        <v>7</v>
      </c>
      <c r="U13" s="266" t="s">
        <v>8</v>
      </c>
    </row>
    <row r="14" spans="2:21" ht="12.75">
      <c r="B14" s="266"/>
      <c r="C14" s="266"/>
      <c r="D14" s="270"/>
      <c r="E14" s="266"/>
      <c r="F14" s="266"/>
      <c r="G14" s="266"/>
      <c r="H14" s="3">
        <v>1</v>
      </c>
      <c r="I14" s="3">
        <v>2</v>
      </c>
      <c r="J14" s="3">
        <v>3</v>
      </c>
      <c r="K14" s="3">
        <v>4</v>
      </c>
      <c r="L14" s="3">
        <v>5</v>
      </c>
      <c r="M14" s="3">
        <v>6</v>
      </c>
      <c r="N14" s="3">
        <v>7</v>
      </c>
      <c r="O14" s="3">
        <v>8</v>
      </c>
      <c r="P14" s="266"/>
      <c r="Q14" s="266"/>
      <c r="R14" s="266"/>
      <c r="S14" s="266"/>
      <c r="T14" s="266"/>
      <c r="U14" s="266"/>
    </row>
    <row r="15" spans="2:21" ht="25.5">
      <c r="B15" s="46">
        <v>5</v>
      </c>
      <c r="C15" s="146" t="s">
        <v>77</v>
      </c>
      <c r="D15" s="12"/>
      <c r="E15" s="10"/>
      <c r="F15" s="5">
        <v>0.04756944444444444</v>
      </c>
      <c r="G15" s="4">
        <v>0.04875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f>M15+L15+K15+J15+I15+H15</f>
        <v>0</v>
      </c>
      <c r="Q15" s="5">
        <f aca="true" t="shared" si="0" ref="Q15:Q31">P15*$R$7</f>
        <v>0</v>
      </c>
      <c r="R15" s="5">
        <f aca="true" t="shared" si="1" ref="R15:R31">G15-F15</f>
        <v>0.0011805555555555597</v>
      </c>
      <c r="S15" s="5">
        <f aca="true" t="shared" si="2" ref="S15:S27">R15+Q15</f>
        <v>0.0011805555555555597</v>
      </c>
      <c r="T15" s="3">
        <v>1</v>
      </c>
      <c r="U15" s="3">
        <v>300</v>
      </c>
    </row>
    <row r="16" spans="1:21" ht="25.5">
      <c r="A16" s="1">
        <v>1</v>
      </c>
      <c r="B16" s="46">
        <v>8</v>
      </c>
      <c r="C16" s="84" t="s">
        <v>78</v>
      </c>
      <c r="D16" s="13"/>
      <c r="E16" s="10"/>
      <c r="F16" s="5">
        <v>0.049652777777777775</v>
      </c>
      <c r="G16" s="4">
        <v>0.05101851851851852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  <c r="N16" s="7">
        <v>0</v>
      </c>
      <c r="O16" s="7">
        <v>0</v>
      </c>
      <c r="P16" s="7">
        <v>0</v>
      </c>
      <c r="Q16" s="5">
        <f t="shared" si="0"/>
        <v>0</v>
      </c>
      <c r="R16" s="5">
        <f t="shared" si="1"/>
        <v>0.0013657407407407438</v>
      </c>
      <c r="S16" s="5">
        <f t="shared" si="2"/>
        <v>0.0013657407407407438</v>
      </c>
      <c r="T16" s="3">
        <v>2</v>
      </c>
      <c r="U16" s="3">
        <v>285</v>
      </c>
    </row>
    <row r="17" spans="1:21" ht="25.5">
      <c r="A17" s="1">
        <v>2</v>
      </c>
      <c r="B17" s="46">
        <v>2</v>
      </c>
      <c r="C17" s="84" t="s">
        <v>79</v>
      </c>
      <c r="D17" s="13"/>
      <c r="E17" s="10"/>
      <c r="F17" s="5">
        <v>0.04027777777777778</v>
      </c>
      <c r="G17" s="4">
        <v>0.04180555555555556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/>
      <c r="N17" s="7">
        <v>0</v>
      </c>
      <c r="O17" s="7">
        <v>0</v>
      </c>
      <c r="P17" s="7">
        <f aca="true" t="shared" si="3" ref="P17:P31">M17+L17+K17+J17+I17+H17</f>
        <v>0</v>
      </c>
      <c r="Q17" s="5">
        <f t="shared" si="0"/>
        <v>0</v>
      </c>
      <c r="R17" s="5">
        <f t="shared" si="1"/>
        <v>0.0015277777777777807</v>
      </c>
      <c r="S17" s="5">
        <f t="shared" si="2"/>
        <v>0.0015277777777777807</v>
      </c>
      <c r="T17" s="3">
        <v>3</v>
      </c>
      <c r="U17" s="3">
        <v>270</v>
      </c>
    </row>
    <row r="18" spans="1:21" ht="25.5">
      <c r="A18" s="1">
        <v>3</v>
      </c>
      <c r="B18" s="46">
        <v>16</v>
      </c>
      <c r="C18" s="3" t="s">
        <v>81</v>
      </c>
      <c r="D18" s="3"/>
      <c r="E18" s="159"/>
      <c r="F18" s="5">
        <v>0.06076388888888889</v>
      </c>
      <c r="G18" s="5">
        <v>0.06238425925925926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/>
      <c r="N18" s="3"/>
      <c r="O18" s="3"/>
      <c r="P18" s="3">
        <f t="shared" si="3"/>
        <v>0</v>
      </c>
      <c r="Q18" s="5">
        <f t="shared" si="0"/>
        <v>0</v>
      </c>
      <c r="R18" s="4">
        <f t="shared" si="1"/>
        <v>0.0016203703703703692</v>
      </c>
      <c r="S18" s="4">
        <f t="shared" si="2"/>
        <v>0.0016203703703703692</v>
      </c>
      <c r="T18" s="3">
        <v>4</v>
      </c>
      <c r="U18" s="3">
        <v>255</v>
      </c>
    </row>
    <row r="19" spans="1:21" ht="25.5">
      <c r="A19" s="1">
        <v>4</v>
      </c>
      <c r="B19" s="46">
        <v>23</v>
      </c>
      <c r="C19" s="80" t="s">
        <v>82</v>
      </c>
      <c r="D19" s="3"/>
      <c r="E19" s="3"/>
      <c r="F19" s="5">
        <v>0.065625</v>
      </c>
      <c r="G19" s="5">
        <v>0.06719907407407406</v>
      </c>
      <c r="H19" s="3">
        <v>0</v>
      </c>
      <c r="I19" s="3">
        <v>0</v>
      </c>
      <c r="J19" s="3">
        <v>5</v>
      </c>
      <c r="K19" s="3">
        <v>0</v>
      </c>
      <c r="L19" s="3">
        <v>0</v>
      </c>
      <c r="M19" s="3"/>
      <c r="N19" s="3"/>
      <c r="O19" s="3"/>
      <c r="P19" s="3">
        <f t="shared" si="3"/>
        <v>5</v>
      </c>
      <c r="Q19" s="5">
        <f t="shared" si="0"/>
        <v>5.7870370370370366E-05</v>
      </c>
      <c r="R19" s="4">
        <f t="shared" si="1"/>
        <v>0.001574074074074061</v>
      </c>
      <c r="S19" s="4">
        <f t="shared" si="2"/>
        <v>0.0016319444444444315</v>
      </c>
      <c r="T19" s="3">
        <v>5</v>
      </c>
      <c r="U19" s="3">
        <v>240</v>
      </c>
    </row>
    <row r="20" spans="1:24" ht="25.5">
      <c r="A20" s="1">
        <v>5</v>
      </c>
      <c r="B20" s="46">
        <v>1</v>
      </c>
      <c r="C20" s="84" t="s">
        <v>83</v>
      </c>
      <c r="D20" s="3"/>
      <c r="E20" s="11"/>
      <c r="F20" s="5">
        <v>0.03888888888888889</v>
      </c>
      <c r="G20" s="5">
        <v>0.040462962962962964</v>
      </c>
      <c r="H20" s="179">
        <v>0</v>
      </c>
      <c r="I20" s="179">
        <v>0</v>
      </c>
      <c r="J20" s="179">
        <v>0</v>
      </c>
      <c r="K20" s="179">
        <v>0</v>
      </c>
      <c r="L20" s="179">
        <v>5</v>
      </c>
      <c r="M20" s="179"/>
      <c r="N20" s="179"/>
      <c r="O20" s="179"/>
      <c r="P20" s="179">
        <f t="shared" si="3"/>
        <v>5</v>
      </c>
      <c r="Q20" s="85">
        <f t="shared" si="0"/>
        <v>5.7870370370370366E-05</v>
      </c>
      <c r="R20" s="4">
        <f t="shared" si="1"/>
        <v>0.001574074074074075</v>
      </c>
      <c r="S20" s="4">
        <f t="shared" si="2"/>
        <v>0.0016319444444444454</v>
      </c>
      <c r="T20" s="3">
        <v>6</v>
      </c>
      <c r="U20" s="3">
        <v>225</v>
      </c>
      <c r="X20" s="8"/>
    </row>
    <row r="21" spans="1:21" ht="25.5">
      <c r="A21" s="1">
        <v>6</v>
      </c>
      <c r="B21" s="46">
        <v>22</v>
      </c>
      <c r="C21" s="80" t="s">
        <v>84</v>
      </c>
      <c r="D21" s="3"/>
      <c r="E21" s="11"/>
      <c r="F21" s="5">
        <v>0.057291666666666664</v>
      </c>
      <c r="G21" s="5">
        <v>0.0587962962962963</v>
      </c>
      <c r="H21" s="3">
        <v>5</v>
      </c>
      <c r="I21" s="3">
        <v>0</v>
      </c>
      <c r="J21" s="3">
        <v>5</v>
      </c>
      <c r="K21" s="3">
        <v>5</v>
      </c>
      <c r="L21" s="3">
        <v>0</v>
      </c>
      <c r="M21" s="3"/>
      <c r="N21" s="3"/>
      <c r="O21" s="3"/>
      <c r="P21" s="3">
        <f t="shared" si="3"/>
        <v>15</v>
      </c>
      <c r="Q21" s="5">
        <f t="shared" si="0"/>
        <v>0.0001736111111111111</v>
      </c>
      <c r="R21" s="4">
        <f t="shared" si="1"/>
        <v>0.0015046296296296335</v>
      </c>
      <c r="S21" s="4">
        <f t="shared" si="2"/>
        <v>0.0016782407407407447</v>
      </c>
      <c r="T21" s="3">
        <v>7</v>
      </c>
      <c r="U21" s="3">
        <v>210</v>
      </c>
    </row>
    <row r="22" spans="1:23" ht="25.5">
      <c r="A22" s="1">
        <v>7</v>
      </c>
      <c r="B22" s="46">
        <v>15</v>
      </c>
      <c r="C22" s="84" t="s">
        <v>85</v>
      </c>
      <c r="D22" s="3"/>
      <c r="E22" s="78"/>
      <c r="F22" s="5">
        <v>0.05520833333333333</v>
      </c>
      <c r="G22" s="4">
        <v>0.05681712962962963</v>
      </c>
      <c r="H22" s="7">
        <v>0</v>
      </c>
      <c r="I22" s="7">
        <v>5</v>
      </c>
      <c r="J22" s="7">
        <v>0</v>
      </c>
      <c r="K22" s="7">
        <v>0</v>
      </c>
      <c r="L22" s="7">
        <v>5</v>
      </c>
      <c r="M22" s="7"/>
      <c r="N22" s="7">
        <v>0</v>
      </c>
      <c r="O22" s="7">
        <v>0</v>
      </c>
      <c r="P22" s="7">
        <f t="shared" si="3"/>
        <v>10</v>
      </c>
      <c r="Q22" s="5">
        <f t="shared" si="0"/>
        <v>0.00011574074074074073</v>
      </c>
      <c r="R22" s="5">
        <f t="shared" si="1"/>
        <v>0.0016087962962962957</v>
      </c>
      <c r="S22" s="5">
        <f t="shared" si="2"/>
        <v>0.0017245370370370364</v>
      </c>
      <c r="T22" s="3">
        <v>8</v>
      </c>
      <c r="U22" s="3">
        <v>195</v>
      </c>
      <c r="W22" s="48">
        <v>1.1574074074074073E-05</v>
      </c>
    </row>
    <row r="23" spans="1:21" ht="25.5">
      <c r="A23" s="1">
        <v>8</v>
      </c>
      <c r="B23" s="46">
        <v>13</v>
      </c>
      <c r="C23" s="80" t="s">
        <v>86</v>
      </c>
      <c r="D23" s="47"/>
      <c r="E23" s="10"/>
      <c r="F23" s="5">
        <v>0.051388888888888894</v>
      </c>
      <c r="G23" s="4">
        <v>0.05311342592592593</v>
      </c>
      <c r="H23" s="3">
        <v>0</v>
      </c>
      <c r="I23" s="3">
        <v>5</v>
      </c>
      <c r="J23" s="3">
        <v>0</v>
      </c>
      <c r="K23" s="3">
        <v>0</v>
      </c>
      <c r="L23" s="3">
        <v>0</v>
      </c>
      <c r="M23" s="3"/>
      <c r="N23" s="3">
        <v>0</v>
      </c>
      <c r="O23" s="3">
        <v>0</v>
      </c>
      <c r="P23" s="7">
        <f t="shared" si="3"/>
        <v>5</v>
      </c>
      <c r="Q23" s="5">
        <f t="shared" si="0"/>
        <v>5.7870370370370366E-05</v>
      </c>
      <c r="R23" s="5">
        <f t="shared" si="1"/>
        <v>0.0017245370370370383</v>
      </c>
      <c r="S23" s="5">
        <f t="shared" si="2"/>
        <v>0.0017824074074074088</v>
      </c>
      <c r="T23" s="3">
        <v>9</v>
      </c>
      <c r="U23" s="3">
        <v>180</v>
      </c>
    </row>
    <row r="24" spans="1:21" ht="25.5">
      <c r="A24" s="1">
        <v>9</v>
      </c>
      <c r="B24" s="46">
        <v>19</v>
      </c>
      <c r="C24" s="3" t="s">
        <v>87</v>
      </c>
      <c r="D24" s="3"/>
      <c r="E24" s="3"/>
      <c r="F24" s="5">
        <v>0.06215277777777778</v>
      </c>
      <c r="G24" s="5">
        <v>0.06403935185185185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/>
      <c r="N24" s="3"/>
      <c r="O24" s="3"/>
      <c r="P24" s="3">
        <f t="shared" si="3"/>
        <v>0</v>
      </c>
      <c r="Q24" s="5">
        <f t="shared" si="0"/>
        <v>0</v>
      </c>
      <c r="R24" s="4">
        <f t="shared" si="1"/>
        <v>0.0018865740740740683</v>
      </c>
      <c r="S24" s="4">
        <f t="shared" si="2"/>
        <v>0.0018865740740740683</v>
      </c>
      <c r="T24" s="3">
        <v>10</v>
      </c>
      <c r="U24" s="3">
        <v>165</v>
      </c>
    </row>
    <row r="25" spans="1:21" ht="25.5">
      <c r="A25" s="1">
        <v>10</v>
      </c>
      <c r="B25" s="46">
        <v>10</v>
      </c>
      <c r="C25" s="84" t="s">
        <v>80</v>
      </c>
      <c r="D25" s="13"/>
      <c r="E25" s="11"/>
      <c r="F25" s="5">
        <v>0.04375</v>
      </c>
      <c r="G25" s="4">
        <v>0.04567129629629629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/>
      <c r="N25" s="7">
        <v>0</v>
      </c>
      <c r="O25" s="7">
        <v>0</v>
      </c>
      <c r="P25" s="7">
        <f t="shared" si="3"/>
        <v>0</v>
      </c>
      <c r="Q25" s="5">
        <f t="shared" si="0"/>
        <v>0</v>
      </c>
      <c r="R25" s="5">
        <f t="shared" si="1"/>
        <v>0.001921296296296296</v>
      </c>
      <c r="S25" s="5">
        <f t="shared" si="2"/>
        <v>0.001921296296296296</v>
      </c>
      <c r="T25" s="3">
        <v>11</v>
      </c>
      <c r="U25" s="3">
        <v>150</v>
      </c>
    </row>
    <row r="26" spans="1:21" ht="25.5">
      <c r="A26" s="1">
        <v>11</v>
      </c>
      <c r="B26" s="46">
        <v>3</v>
      </c>
      <c r="C26" s="84" t="s">
        <v>88</v>
      </c>
      <c r="D26" s="47"/>
      <c r="E26" s="11"/>
      <c r="F26" s="5">
        <v>0.042013888888888885</v>
      </c>
      <c r="G26" s="4">
        <v>0.043923611111111115</v>
      </c>
      <c r="H26" s="7">
        <v>0</v>
      </c>
      <c r="I26" s="7">
        <v>0</v>
      </c>
      <c r="J26" s="7">
        <v>0</v>
      </c>
      <c r="K26" s="7">
        <v>5</v>
      </c>
      <c r="L26" s="7">
        <v>5</v>
      </c>
      <c r="M26" s="7"/>
      <c r="N26" s="7"/>
      <c r="O26" s="7"/>
      <c r="P26" s="7">
        <f t="shared" si="3"/>
        <v>10</v>
      </c>
      <c r="Q26" s="5">
        <f t="shared" si="0"/>
        <v>0.00011574074074074073</v>
      </c>
      <c r="R26" s="5">
        <f t="shared" si="1"/>
        <v>0.0019097222222222293</v>
      </c>
      <c r="S26" s="5">
        <f t="shared" si="2"/>
        <v>0.0020254629629629702</v>
      </c>
      <c r="T26" s="3">
        <v>12</v>
      </c>
      <c r="U26" s="3">
        <v>135</v>
      </c>
    </row>
    <row r="27" spans="1:21" ht="25.5">
      <c r="A27" s="1">
        <v>12</v>
      </c>
      <c r="B27" s="46">
        <v>9</v>
      </c>
      <c r="C27" s="80" t="s">
        <v>89</v>
      </c>
      <c r="D27" s="3"/>
      <c r="E27" s="3"/>
      <c r="F27" s="5">
        <v>0.06388888888888888</v>
      </c>
      <c r="G27" s="5">
        <v>0.065625</v>
      </c>
      <c r="H27" s="108">
        <v>0</v>
      </c>
      <c r="I27" s="3">
        <v>0</v>
      </c>
      <c r="J27" s="3">
        <v>0</v>
      </c>
      <c r="K27" s="3">
        <v>50</v>
      </c>
      <c r="L27" s="3">
        <v>0</v>
      </c>
      <c r="M27" s="3"/>
      <c r="N27" s="3"/>
      <c r="O27" s="3"/>
      <c r="P27" s="3">
        <f t="shared" si="3"/>
        <v>50</v>
      </c>
      <c r="Q27" s="5">
        <f t="shared" si="0"/>
        <v>0.0005787037037037037</v>
      </c>
      <c r="R27" s="4">
        <f t="shared" si="1"/>
        <v>0.0017361111111111188</v>
      </c>
      <c r="S27" s="4">
        <f t="shared" si="2"/>
        <v>0.0023148148148148225</v>
      </c>
      <c r="T27" s="3">
        <v>13</v>
      </c>
      <c r="U27" s="3">
        <v>120</v>
      </c>
    </row>
    <row r="28" spans="1:21" ht="25.5">
      <c r="A28" s="1">
        <v>13</v>
      </c>
      <c r="B28" s="46">
        <v>26</v>
      </c>
      <c r="C28" s="83" t="s">
        <v>90</v>
      </c>
      <c r="D28" s="46"/>
      <c r="E28" s="3"/>
      <c r="F28" s="5">
        <v>0.06736111111111111</v>
      </c>
      <c r="G28" s="4">
        <v>0.06871527777777778</v>
      </c>
      <c r="H28" s="7">
        <v>0</v>
      </c>
      <c r="I28" s="7">
        <v>0</v>
      </c>
      <c r="J28" s="7">
        <v>50</v>
      </c>
      <c r="K28" s="7">
        <v>50</v>
      </c>
      <c r="L28" s="7">
        <v>0</v>
      </c>
      <c r="M28" s="7"/>
      <c r="N28" s="7"/>
      <c r="O28" s="7"/>
      <c r="P28" s="3">
        <f t="shared" si="3"/>
        <v>100</v>
      </c>
      <c r="Q28" s="5">
        <f t="shared" si="0"/>
        <v>0.0011574074074074073</v>
      </c>
      <c r="R28" s="4">
        <f t="shared" si="1"/>
        <v>0.0013541666666666702</v>
      </c>
      <c r="S28" s="4">
        <f>Q28+R28</f>
        <v>0.0025115740740740775</v>
      </c>
      <c r="T28" s="3">
        <v>14</v>
      </c>
      <c r="U28" s="3">
        <v>105</v>
      </c>
    </row>
    <row r="29" spans="1:21" ht="25.5">
      <c r="A29" s="1">
        <v>14</v>
      </c>
      <c r="B29" s="46">
        <v>27</v>
      </c>
      <c r="C29" s="3" t="s">
        <v>91</v>
      </c>
      <c r="D29" s="3"/>
      <c r="E29" s="3"/>
      <c r="F29" s="5">
        <v>0.06909722222222221</v>
      </c>
      <c r="G29" s="5">
        <v>0.0711574074074074</v>
      </c>
      <c r="H29" s="3">
        <v>0</v>
      </c>
      <c r="I29" s="3">
        <v>0</v>
      </c>
      <c r="J29" s="3">
        <v>0</v>
      </c>
      <c r="K29" s="3">
        <v>50</v>
      </c>
      <c r="L29" s="3">
        <v>5</v>
      </c>
      <c r="M29" s="3"/>
      <c r="N29" s="3"/>
      <c r="O29" s="3"/>
      <c r="P29" s="3">
        <f t="shared" si="3"/>
        <v>55</v>
      </c>
      <c r="Q29" s="5">
        <f t="shared" si="0"/>
        <v>0.000636574074074074</v>
      </c>
      <c r="R29" s="4">
        <f t="shared" si="1"/>
        <v>0.0020601851851851927</v>
      </c>
      <c r="S29" s="4">
        <f>Q29+R29</f>
        <v>0.002696759259259267</v>
      </c>
      <c r="T29" s="3">
        <v>15</v>
      </c>
      <c r="U29" s="3">
        <v>90</v>
      </c>
    </row>
    <row r="30" spans="1:21" ht="25.5">
      <c r="A30" s="1">
        <v>15</v>
      </c>
      <c r="B30" s="46">
        <v>18</v>
      </c>
      <c r="C30" s="84" t="s">
        <v>87</v>
      </c>
      <c r="D30" s="13"/>
      <c r="E30" s="10"/>
      <c r="F30" s="5">
        <v>0.04548611111111111</v>
      </c>
      <c r="G30" s="4">
        <v>0.04809027777777778</v>
      </c>
      <c r="H30" s="7">
        <v>0</v>
      </c>
      <c r="I30" s="7">
        <v>50</v>
      </c>
      <c r="J30" s="7">
        <v>0</v>
      </c>
      <c r="K30" s="7">
        <v>5</v>
      </c>
      <c r="L30" s="7">
        <v>5</v>
      </c>
      <c r="M30" s="7"/>
      <c r="N30" s="7">
        <v>0</v>
      </c>
      <c r="O30" s="7">
        <v>0</v>
      </c>
      <c r="P30" s="7">
        <f t="shared" si="3"/>
        <v>60</v>
      </c>
      <c r="Q30" s="5">
        <f t="shared" si="0"/>
        <v>0.0006944444444444444</v>
      </c>
      <c r="R30" s="5">
        <f t="shared" si="1"/>
        <v>0.0026041666666666713</v>
      </c>
      <c r="S30" s="5">
        <f>R30+Q30</f>
        <v>0.003298611111111116</v>
      </c>
      <c r="T30" s="3">
        <v>16</v>
      </c>
      <c r="U30" s="3">
        <v>75</v>
      </c>
    </row>
    <row r="31" spans="1:21" ht="25.5">
      <c r="A31" s="1">
        <v>16</v>
      </c>
      <c r="B31" s="46">
        <v>14</v>
      </c>
      <c r="C31" s="83" t="s">
        <v>92</v>
      </c>
      <c r="D31" s="46"/>
      <c r="E31" s="3"/>
      <c r="F31" s="5">
        <v>0.01875</v>
      </c>
      <c r="G31" s="4">
        <v>0.022152777777777775</v>
      </c>
      <c r="H31" s="7">
        <v>5</v>
      </c>
      <c r="I31" s="7">
        <v>50</v>
      </c>
      <c r="J31" s="7">
        <v>5</v>
      </c>
      <c r="K31" s="7">
        <v>50</v>
      </c>
      <c r="L31" s="7">
        <v>50</v>
      </c>
      <c r="M31" s="7"/>
      <c r="N31" s="7"/>
      <c r="O31" s="7"/>
      <c r="P31" s="3">
        <f t="shared" si="3"/>
        <v>160</v>
      </c>
      <c r="Q31" s="5">
        <f t="shared" si="0"/>
        <v>0.0018518518518518517</v>
      </c>
      <c r="R31" s="4">
        <f t="shared" si="1"/>
        <v>0.0034027777777777754</v>
      </c>
      <c r="S31" s="4">
        <f>Q31+R31</f>
        <v>0.005254629629629627</v>
      </c>
      <c r="T31" s="3">
        <v>17</v>
      </c>
      <c r="U31" s="3">
        <v>60</v>
      </c>
    </row>
    <row r="32" spans="18:19" ht="12.75">
      <c r="R32" s="2"/>
      <c r="S32" s="2"/>
    </row>
    <row r="33" spans="3:19" ht="12.75">
      <c r="C33" s="1" t="s">
        <v>30</v>
      </c>
      <c r="F33" s="1" t="s">
        <v>73</v>
      </c>
      <c r="R33" s="2"/>
      <c r="S33" s="2"/>
    </row>
    <row r="34" spans="18:19" ht="12.75">
      <c r="R34" s="2"/>
      <c r="S34" s="2"/>
    </row>
    <row r="35" spans="3:19" ht="12.75">
      <c r="C35" s="1" t="s">
        <v>31</v>
      </c>
      <c r="F35" s="1" t="s">
        <v>74</v>
      </c>
      <c r="R35" s="2"/>
      <c r="S35" s="2"/>
    </row>
    <row r="36" spans="18:19" ht="12.75">
      <c r="R36" s="2"/>
      <c r="S36" s="2"/>
    </row>
    <row r="37" spans="18:19" ht="12.75">
      <c r="R37" s="2"/>
      <c r="S37" s="2"/>
    </row>
    <row r="38" spans="18:19" ht="12.75">
      <c r="R38" s="2"/>
      <c r="S38" s="2"/>
    </row>
    <row r="39" spans="18:19" ht="12.75">
      <c r="R39" s="2"/>
      <c r="S39" s="2"/>
    </row>
    <row r="40" spans="18:19" ht="12.75">
      <c r="R40" s="2"/>
      <c r="S40" s="2"/>
    </row>
    <row r="41" spans="18:19" ht="12.75">
      <c r="R41" s="2"/>
      <c r="S41" s="2"/>
    </row>
    <row r="42" spans="18:19" ht="12.75">
      <c r="R42" s="2"/>
      <c r="S42" s="2"/>
    </row>
    <row r="43" spans="18:19" ht="12.75">
      <c r="R43" s="2"/>
      <c r="S43" s="2"/>
    </row>
    <row r="44" spans="18:19" ht="12.75">
      <c r="R44" s="2"/>
      <c r="S44" s="2"/>
    </row>
    <row r="45" spans="18:19" ht="12.75">
      <c r="R45" s="2"/>
      <c r="S45" s="2"/>
    </row>
    <row r="46" spans="18:19" ht="12.75">
      <c r="R46" s="2"/>
      <c r="S46" s="2"/>
    </row>
    <row r="47" spans="18:19" ht="12.75">
      <c r="R47" s="2"/>
      <c r="S47" s="2"/>
    </row>
    <row r="48" spans="18:19" ht="12.75">
      <c r="R48" s="2"/>
      <c r="S48" s="2"/>
    </row>
    <row r="49" spans="18:19" ht="12.75">
      <c r="R49" s="2"/>
      <c r="S49" s="2"/>
    </row>
    <row r="50" spans="18:19" ht="12.75">
      <c r="R50" s="2"/>
      <c r="S50" s="2"/>
    </row>
    <row r="51" spans="18:19" ht="12.75">
      <c r="R51" s="2"/>
      <c r="S51" s="2"/>
    </row>
    <row r="52" spans="18:19" ht="12.75">
      <c r="R52" s="2"/>
      <c r="S52" s="2"/>
    </row>
    <row r="53" spans="18:19" ht="12.75">
      <c r="R53" s="2"/>
      <c r="S53" s="2"/>
    </row>
    <row r="54" spans="18:19" ht="12.75">
      <c r="R54" s="2"/>
      <c r="S54" s="2"/>
    </row>
    <row r="55" spans="18:19" ht="12.75">
      <c r="R55" s="2"/>
      <c r="S55" s="2"/>
    </row>
    <row r="56" spans="18:19" ht="12.75">
      <c r="R56" s="2"/>
      <c r="S56" s="2"/>
    </row>
    <row r="57" spans="18:19" ht="12.75">
      <c r="R57" s="2"/>
      <c r="S57" s="2"/>
    </row>
  </sheetData>
  <sheetProtection/>
  <mergeCells count="24">
    <mergeCell ref="C5:U5"/>
    <mergeCell ref="B1:U1"/>
    <mergeCell ref="B2:U2"/>
    <mergeCell ref="B3:U3"/>
    <mergeCell ref="B4:U4"/>
    <mergeCell ref="F9:Q9"/>
    <mergeCell ref="F13:F14"/>
    <mergeCell ref="G13:G14"/>
    <mergeCell ref="D13:D14"/>
    <mergeCell ref="H13:O13"/>
    <mergeCell ref="R13:R14"/>
    <mergeCell ref="S13:S14"/>
    <mergeCell ref="B11:C11"/>
    <mergeCell ref="G11:U11"/>
    <mergeCell ref="C6:U6"/>
    <mergeCell ref="B8:U8"/>
    <mergeCell ref="B10:U10"/>
    <mergeCell ref="B13:B14"/>
    <mergeCell ref="C13:C14"/>
    <mergeCell ref="E13:E14"/>
    <mergeCell ref="T13:T14"/>
    <mergeCell ref="U13:U14"/>
    <mergeCell ref="P13:P14"/>
    <mergeCell ref="Q13:Q14"/>
  </mergeCells>
  <printOptions/>
  <pageMargins left="0.1968503937007874" right="0" top="0.1968503937007874" bottom="0.1968503937007874" header="0" footer="0"/>
  <pageSetup fitToHeight="1" fitToWidth="1" horizontalDpi="600" verticalDpi="600" orientation="landscape" paperSize="9" scale="82" r:id="rId1"/>
  <ignoredErrors>
    <ignoredError sqref="S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71"/>
  <sheetViews>
    <sheetView zoomScalePageLayoutView="0" workbookViewId="0" topLeftCell="A52">
      <selection activeCell="N56" sqref="N56"/>
    </sheetView>
  </sheetViews>
  <sheetFormatPr defaultColWidth="9.140625" defaultRowHeight="12.75"/>
  <cols>
    <col min="1" max="1" width="10.7109375" style="69" customWidth="1"/>
    <col min="2" max="2" width="21.57421875" style="69" customWidth="1"/>
    <col min="3" max="3" width="21.57421875" style="69" hidden="1" customWidth="1"/>
    <col min="4" max="4" width="39.28125" style="69" hidden="1" customWidth="1"/>
    <col min="5" max="5" width="12.28125" style="69" hidden="1" customWidth="1"/>
    <col min="6" max="6" width="12.7109375" style="69" customWidth="1"/>
    <col min="7" max="7" width="15.00390625" style="69" customWidth="1"/>
    <col min="8" max="8" width="14.140625" style="69" customWidth="1"/>
    <col min="9" max="16384" width="9.140625" style="69" customWidth="1"/>
  </cols>
  <sheetData>
    <row r="1" spans="1:11" s="56" customFormat="1" ht="12.75" customHeight="1">
      <c r="A1" s="242" t="s">
        <v>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9" s="56" customFormat="1" ht="12.75" customHeight="1">
      <c r="A2" s="271" t="s">
        <v>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75"/>
      <c r="M2" s="75"/>
      <c r="N2" s="75"/>
      <c r="O2" s="75"/>
      <c r="P2" s="75"/>
      <c r="Q2" s="75"/>
      <c r="R2" s="75"/>
      <c r="S2" s="75"/>
    </row>
    <row r="3" spans="1:19" s="56" customFormat="1" ht="12.75" customHeight="1">
      <c r="A3" s="271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75"/>
      <c r="M3" s="75"/>
      <c r="N3" s="75"/>
      <c r="O3" s="75"/>
      <c r="P3" s="75"/>
      <c r="Q3" s="75"/>
      <c r="R3" s="75"/>
      <c r="S3" s="75"/>
    </row>
    <row r="4" spans="1:9" s="56" customFormat="1" ht="12.75">
      <c r="A4" s="242"/>
      <c r="B4" s="242"/>
      <c r="C4" s="242"/>
      <c r="D4" s="242"/>
      <c r="E4" s="242"/>
      <c r="F4" s="242"/>
      <c r="G4" s="242"/>
      <c r="H4" s="242"/>
      <c r="I4" s="242"/>
    </row>
    <row r="5" spans="1:11" s="57" customFormat="1" ht="12.75" customHeight="1">
      <c r="A5" s="273" t="s">
        <v>65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="57" customFormat="1" ht="12.75">
      <c r="D6" s="82" t="s">
        <v>63</v>
      </c>
    </row>
    <row r="7" spans="1:8" s="57" customFormat="1" ht="15" customHeight="1">
      <c r="A7" s="241"/>
      <c r="B7" s="241"/>
      <c r="C7" s="241"/>
      <c r="D7" s="241"/>
      <c r="E7" s="241"/>
      <c r="F7" s="241"/>
      <c r="G7" s="241"/>
      <c r="H7" s="241"/>
    </row>
    <row r="8" spans="1:11" s="57" customFormat="1" ht="12.75" customHeight="1">
      <c r="A8" s="274" t="s">
        <v>10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</row>
    <row r="9" spans="1:12" s="57" customFormat="1" ht="18.75" customHeight="1">
      <c r="A9" s="274" t="s">
        <v>28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63"/>
    </row>
    <row r="10" spans="2:10" s="66" customFormat="1" ht="12.75" customHeight="1">
      <c r="B10" s="64"/>
      <c r="C10" s="64"/>
      <c r="D10" s="65"/>
      <c r="E10" s="65"/>
      <c r="H10" s="64"/>
      <c r="I10" s="64"/>
      <c r="J10" s="64"/>
    </row>
    <row r="11" spans="1:5" ht="12.75" hidden="1">
      <c r="A11" s="67"/>
      <c r="B11" s="67" t="s">
        <v>29</v>
      </c>
      <c r="C11" s="67"/>
      <c r="D11" s="67"/>
      <c r="E11" s="68"/>
    </row>
    <row r="12" ht="12.75" hidden="1">
      <c r="E12" s="68"/>
    </row>
    <row r="13" spans="1:11" s="70" customFormat="1" ht="25.5" customHeight="1" hidden="1">
      <c r="A13" s="23" t="s">
        <v>2</v>
      </c>
      <c r="B13" s="23" t="s">
        <v>0</v>
      </c>
      <c r="C13" s="23" t="s">
        <v>1</v>
      </c>
      <c r="D13" s="23" t="s">
        <v>20</v>
      </c>
      <c r="E13" s="94" t="s">
        <v>26</v>
      </c>
      <c r="F13" s="23" t="s">
        <v>4</v>
      </c>
      <c r="G13" s="23" t="s">
        <v>5</v>
      </c>
      <c r="H13" s="23" t="s">
        <v>6</v>
      </c>
      <c r="I13" s="23" t="s">
        <v>11</v>
      </c>
      <c r="J13" s="23" t="s">
        <v>7</v>
      </c>
      <c r="K13" s="23" t="s">
        <v>8</v>
      </c>
    </row>
    <row r="14" spans="1:11" s="70" customFormat="1" ht="48" customHeight="1" hidden="1">
      <c r="A14" s="122">
        <v>9</v>
      </c>
      <c r="B14" s="84" t="s">
        <v>56</v>
      </c>
      <c r="C14" s="80"/>
      <c r="D14" s="11" t="s">
        <v>59</v>
      </c>
      <c r="E14" s="78"/>
      <c r="F14" s="79">
        <v>0.10096064814814815</v>
      </c>
      <c r="G14" s="79">
        <v>0.10193287037037037</v>
      </c>
      <c r="H14" s="79">
        <f aca="true" t="shared" si="0" ref="H14:H23">G14-F14</f>
        <v>0.0009722222222222215</v>
      </c>
      <c r="I14" s="33">
        <v>1</v>
      </c>
      <c r="J14" s="33"/>
      <c r="K14" s="123"/>
    </row>
    <row r="15" spans="1:11" s="70" customFormat="1" ht="46.5" customHeight="1" hidden="1" thickBot="1">
      <c r="A15" s="99">
        <v>14</v>
      </c>
      <c r="B15" s="131" t="s">
        <v>43</v>
      </c>
      <c r="C15" s="105"/>
      <c r="D15" s="51" t="s">
        <v>44</v>
      </c>
      <c r="E15" s="92"/>
      <c r="F15" s="93">
        <v>0.09761574074074074</v>
      </c>
      <c r="G15" s="104">
        <v>0.09868055555555555</v>
      </c>
      <c r="H15" s="104">
        <f t="shared" si="0"/>
        <v>0.00106481481481481</v>
      </c>
      <c r="I15" s="90">
        <v>1</v>
      </c>
      <c r="J15" s="90"/>
      <c r="K15" s="100"/>
    </row>
    <row r="16" spans="1:11" s="70" customFormat="1" ht="55.5" customHeight="1" hidden="1">
      <c r="A16" s="118">
        <v>18</v>
      </c>
      <c r="B16" s="119" t="s">
        <v>54</v>
      </c>
      <c r="C16" s="120"/>
      <c r="D16" s="87" t="s">
        <v>55</v>
      </c>
      <c r="E16" s="88"/>
      <c r="F16" s="89">
        <v>0.09427083333333335</v>
      </c>
      <c r="G16" s="89">
        <v>0.09539351851851852</v>
      </c>
      <c r="H16" s="96">
        <f t="shared" si="0"/>
        <v>0.001122685185185171</v>
      </c>
      <c r="I16" s="86">
        <v>1</v>
      </c>
      <c r="J16" s="86"/>
      <c r="K16" s="121"/>
    </row>
    <row r="17" spans="1:11" s="70" customFormat="1" ht="45" customHeight="1" hidden="1" thickBot="1">
      <c r="A17" s="99">
        <v>17</v>
      </c>
      <c r="B17" s="126" t="s">
        <v>38</v>
      </c>
      <c r="C17" s="106"/>
      <c r="D17" s="51" t="s">
        <v>45</v>
      </c>
      <c r="E17" s="92"/>
      <c r="F17" s="89">
        <v>0.09076388888888888</v>
      </c>
      <c r="G17" s="104">
        <v>0.09193287037037036</v>
      </c>
      <c r="H17" s="89">
        <f t="shared" si="0"/>
        <v>0.0011689814814814792</v>
      </c>
      <c r="I17" s="90">
        <v>1</v>
      </c>
      <c r="J17" s="90"/>
      <c r="K17" s="100"/>
    </row>
    <row r="18" spans="1:11" s="70" customFormat="1" ht="55.5" customHeight="1" hidden="1">
      <c r="A18" s="118">
        <v>2</v>
      </c>
      <c r="B18" s="136" t="s">
        <v>41</v>
      </c>
      <c r="C18" s="101"/>
      <c r="D18" s="124" t="s">
        <v>39</v>
      </c>
      <c r="E18" s="95"/>
      <c r="F18" s="96">
        <v>0.10096064814814815</v>
      </c>
      <c r="G18" s="96">
        <v>0.10222222222222221</v>
      </c>
      <c r="H18" s="96">
        <f t="shared" si="0"/>
        <v>0.0012615740740740677</v>
      </c>
      <c r="I18" s="97">
        <v>2</v>
      </c>
      <c r="J18" s="97"/>
      <c r="K18" s="98"/>
    </row>
    <row r="19" spans="1:11" s="70" customFormat="1" ht="45" customHeight="1" hidden="1" thickBot="1">
      <c r="A19" s="99">
        <v>11</v>
      </c>
      <c r="B19" s="126" t="s">
        <v>40</v>
      </c>
      <c r="C19" s="103"/>
      <c r="D19" s="51" t="s">
        <v>53</v>
      </c>
      <c r="E19" s="92"/>
      <c r="F19" s="89">
        <v>0.09761574074074074</v>
      </c>
      <c r="G19" s="104">
        <v>0.09888888888888887</v>
      </c>
      <c r="H19" s="89">
        <f t="shared" si="0"/>
        <v>0.0012731481481481344</v>
      </c>
      <c r="I19" s="90">
        <v>2</v>
      </c>
      <c r="J19" s="90"/>
      <c r="K19" s="100"/>
    </row>
    <row r="20" spans="1:11" s="70" customFormat="1" ht="55.5" customHeight="1" hidden="1">
      <c r="A20" s="118">
        <v>13</v>
      </c>
      <c r="B20" s="119" t="s">
        <v>47</v>
      </c>
      <c r="C20" s="120"/>
      <c r="D20" s="88" t="s">
        <v>48</v>
      </c>
      <c r="E20" s="95"/>
      <c r="F20" s="96">
        <v>0.09427083333333335</v>
      </c>
      <c r="G20" s="96">
        <v>0.0958449074074074</v>
      </c>
      <c r="H20" s="96">
        <f t="shared" si="0"/>
        <v>0.001574074074074061</v>
      </c>
      <c r="I20" s="97">
        <v>2</v>
      </c>
      <c r="J20" s="97"/>
      <c r="K20" s="98"/>
    </row>
    <row r="21" spans="1:11" s="70" customFormat="1" ht="45" customHeight="1" hidden="1" thickBot="1">
      <c r="A21" s="99">
        <v>10</v>
      </c>
      <c r="B21" s="117" t="s">
        <v>42</v>
      </c>
      <c r="C21" s="91"/>
      <c r="D21" s="51" t="s">
        <v>51</v>
      </c>
      <c r="E21" s="92"/>
      <c r="F21" s="93">
        <v>0.09076388888888888</v>
      </c>
      <c r="G21" s="104">
        <v>0.0925462962962963</v>
      </c>
      <c r="H21" s="93">
        <f t="shared" si="0"/>
        <v>0.001782407407407413</v>
      </c>
      <c r="I21" s="90">
        <v>2</v>
      </c>
      <c r="J21" s="90"/>
      <c r="K21" s="100"/>
    </row>
    <row r="22" spans="1:11" s="70" customFormat="1" ht="55.5" customHeight="1" hidden="1" thickBot="1">
      <c r="A22" s="86"/>
      <c r="B22" s="101"/>
      <c r="C22" s="101"/>
      <c r="D22" s="87"/>
      <c r="E22" s="88"/>
      <c r="F22" s="89"/>
      <c r="G22" s="104"/>
      <c r="H22" s="96">
        <f t="shared" si="0"/>
        <v>0</v>
      </c>
      <c r="I22" s="86"/>
      <c r="J22" s="86"/>
      <c r="K22" s="86"/>
    </row>
    <row r="23" spans="1:11" s="70" customFormat="1" ht="45" customHeight="1" hidden="1">
      <c r="A23" s="33"/>
      <c r="B23" s="80"/>
      <c r="C23" s="80"/>
      <c r="D23" s="11"/>
      <c r="E23" s="78"/>
      <c r="F23" s="79"/>
      <c r="G23" s="89"/>
      <c r="H23" s="96">
        <f t="shared" si="0"/>
        <v>0</v>
      </c>
      <c r="I23" s="33"/>
      <c r="J23" s="33"/>
      <c r="K23" s="33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spans="1:11" ht="12.75">
      <c r="A34" s="240" t="s">
        <v>64</v>
      </c>
      <c r="B34" s="240"/>
      <c r="G34" s="272" t="s">
        <v>75</v>
      </c>
      <c r="H34" s="272"/>
      <c r="I34" s="272"/>
      <c r="J34" s="272"/>
      <c r="K34" s="272"/>
    </row>
    <row r="35" ht="12.75">
      <c r="B35" s="71" t="s">
        <v>29</v>
      </c>
    </row>
    <row r="36" spans="1:11" ht="26.25" thickBot="1">
      <c r="A36" s="23" t="s">
        <v>2</v>
      </c>
      <c r="B36" s="23" t="s">
        <v>0</v>
      </c>
      <c r="C36" s="23" t="s">
        <v>68</v>
      </c>
      <c r="D36" s="23" t="s">
        <v>20</v>
      </c>
      <c r="E36" s="94" t="s">
        <v>26</v>
      </c>
      <c r="F36" s="23" t="s">
        <v>4</v>
      </c>
      <c r="G36" s="23" t="s">
        <v>5</v>
      </c>
      <c r="H36" s="23" t="s">
        <v>6</v>
      </c>
      <c r="I36" s="23" t="s">
        <v>11</v>
      </c>
      <c r="J36" s="23" t="s">
        <v>7</v>
      </c>
      <c r="K36" s="23" t="s">
        <v>8</v>
      </c>
    </row>
    <row r="37" spans="1:11" s="70" customFormat="1" ht="48" customHeight="1">
      <c r="A37" s="129">
        <v>8</v>
      </c>
      <c r="B37" s="160" t="s">
        <v>67</v>
      </c>
      <c r="C37" s="161"/>
      <c r="D37" s="148"/>
      <c r="E37" s="95"/>
      <c r="F37" s="96">
        <v>0.09409722222222222</v>
      </c>
      <c r="G37" s="96">
        <v>0.0946875</v>
      </c>
      <c r="H37" s="96">
        <f aca="true" t="shared" si="1" ref="H37:H52">G37-F37</f>
        <v>0.0005902777777777729</v>
      </c>
      <c r="I37" s="97">
        <v>1</v>
      </c>
      <c r="J37" s="97"/>
      <c r="K37" s="98"/>
    </row>
    <row r="38" spans="1:11" s="70" customFormat="1" ht="46.5" customHeight="1" thickBot="1">
      <c r="A38" s="149">
        <v>16</v>
      </c>
      <c r="B38" s="162" t="s">
        <v>81</v>
      </c>
      <c r="C38" s="103"/>
      <c r="D38" s="51"/>
      <c r="E38" s="92"/>
      <c r="F38" s="93">
        <v>0.09826388888888889</v>
      </c>
      <c r="G38" s="93">
        <v>0.09885416666666667</v>
      </c>
      <c r="H38" s="93">
        <f t="shared" si="1"/>
        <v>0.0005902777777777868</v>
      </c>
      <c r="I38" s="90">
        <v>1</v>
      </c>
      <c r="J38" s="90"/>
      <c r="K38" s="100"/>
    </row>
    <row r="39" spans="1:11" s="70" customFormat="1" ht="55.5" customHeight="1">
      <c r="A39" s="129">
        <v>2</v>
      </c>
      <c r="B39" s="160" t="s">
        <v>79</v>
      </c>
      <c r="C39" s="161"/>
      <c r="D39" s="163"/>
      <c r="E39" s="95"/>
      <c r="F39" s="96">
        <v>0.09618055555555556</v>
      </c>
      <c r="G39" s="96">
        <v>0.09679398148148148</v>
      </c>
      <c r="H39" s="96">
        <f t="shared" si="1"/>
        <v>0.00061342592592592</v>
      </c>
      <c r="I39" s="97">
        <v>1</v>
      </c>
      <c r="J39" s="97"/>
      <c r="K39" s="98"/>
    </row>
    <row r="40" spans="1:11" s="70" customFormat="1" ht="45" customHeight="1" thickBot="1">
      <c r="A40" s="149">
        <v>1</v>
      </c>
      <c r="B40" s="131" t="s">
        <v>83</v>
      </c>
      <c r="C40" s="106"/>
      <c r="D40" s="51"/>
      <c r="E40" s="92"/>
      <c r="F40" s="93">
        <v>0.10381944444444445</v>
      </c>
      <c r="G40" s="93">
        <v>0.10444444444444445</v>
      </c>
      <c r="H40" s="93">
        <f t="shared" si="1"/>
        <v>0.0006250000000000006</v>
      </c>
      <c r="I40" s="90">
        <v>1</v>
      </c>
      <c r="J40" s="210"/>
      <c r="K40" s="100"/>
    </row>
    <row r="41" spans="1:11" s="70" customFormat="1" ht="55.5" customHeight="1">
      <c r="A41" s="129">
        <v>22</v>
      </c>
      <c r="B41" s="161" t="s">
        <v>84</v>
      </c>
      <c r="C41" s="168"/>
      <c r="D41" s="163"/>
      <c r="E41" s="95"/>
      <c r="F41" s="96">
        <v>0.10625</v>
      </c>
      <c r="G41" s="96">
        <v>0.106875</v>
      </c>
      <c r="H41" s="96">
        <f t="shared" si="1"/>
        <v>0.0006250000000000006</v>
      </c>
      <c r="I41" s="97">
        <v>1</v>
      </c>
      <c r="J41" s="97"/>
      <c r="K41" s="98"/>
    </row>
    <row r="42" spans="1:11" s="70" customFormat="1" ht="33.75" customHeight="1" thickBot="1">
      <c r="A42" s="149">
        <v>13</v>
      </c>
      <c r="B42" s="105" t="s">
        <v>86</v>
      </c>
      <c r="C42" s="106"/>
      <c r="D42" s="51"/>
      <c r="E42" s="92"/>
      <c r="F42" s="93">
        <v>0.12569444444444444</v>
      </c>
      <c r="G42" s="93">
        <v>0.12637731481481482</v>
      </c>
      <c r="H42" s="93">
        <f t="shared" si="1"/>
        <v>0.0006828703703703753</v>
      </c>
      <c r="I42" s="90">
        <v>1</v>
      </c>
      <c r="J42" s="210"/>
      <c r="K42" s="100"/>
    </row>
    <row r="43" spans="1:11" s="70" customFormat="1" ht="55.5" customHeight="1">
      <c r="A43" s="129">
        <v>23</v>
      </c>
      <c r="B43" s="161" t="s">
        <v>82</v>
      </c>
      <c r="C43" s="167"/>
      <c r="D43" s="95"/>
      <c r="E43" s="95"/>
      <c r="F43" s="96">
        <v>0.10069444444444443</v>
      </c>
      <c r="G43" s="96">
        <v>0.10140046296296296</v>
      </c>
      <c r="H43" s="96">
        <f t="shared" si="1"/>
        <v>0.0007060185185185225</v>
      </c>
      <c r="I43" s="97">
        <v>1</v>
      </c>
      <c r="J43" s="97"/>
      <c r="K43" s="98"/>
    </row>
    <row r="44" spans="1:11" s="70" customFormat="1" ht="45" customHeight="1" thickBot="1">
      <c r="A44" s="149">
        <v>15</v>
      </c>
      <c r="B44" s="131" t="s">
        <v>85</v>
      </c>
      <c r="C44" s="106"/>
      <c r="D44" s="51"/>
      <c r="E44" s="92"/>
      <c r="F44" s="93">
        <v>0.109375</v>
      </c>
      <c r="G44" s="93">
        <v>0.11010416666666667</v>
      </c>
      <c r="H44" s="93">
        <f t="shared" si="1"/>
        <v>0.0007291666666666696</v>
      </c>
      <c r="I44" s="90">
        <v>1</v>
      </c>
      <c r="J44" s="90">
        <v>9</v>
      </c>
      <c r="K44" s="100">
        <v>120</v>
      </c>
    </row>
    <row r="45" spans="1:11" s="70" customFormat="1" ht="45" customHeight="1">
      <c r="A45" s="129">
        <v>19</v>
      </c>
      <c r="B45" s="165" t="s">
        <v>87</v>
      </c>
      <c r="C45" s="97"/>
      <c r="D45" s="148"/>
      <c r="E45" s="95"/>
      <c r="F45" s="96">
        <v>0.09409722222222222</v>
      </c>
      <c r="G45" s="96">
        <v>0.09476851851851852</v>
      </c>
      <c r="H45" s="96">
        <f t="shared" si="1"/>
        <v>0.0006712962962962948</v>
      </c>
      <c r="I45" s="97">
        <v>2</v>
      </c>
      <c r="J45" s="97">
        <v>10</v>
      </c>
      <c r="K45" s="98">
        <v>110</v>
      </c>
    </row>
    <row r="46" spans="1:11" s="70" customFormat="1" ht="45" customHeight="1" thickBot="1">
      <c r="A46" s="164">
        <v>27</v>
      </c>
      <c r="B46" s="162" t="s">
        <v>91</v>
      </c>
      <c r="C46" s="106"/>
      <c r="D46" s="51"/>
      <c r="E46" s="92"/>
      <c r="F46" s="93">
        <v>0.10625</v>
      </c>
      <c r="G46" s="93">
        <v>0.10696759259259259</v>
      </c>
      <c r="H46" s="93">
        <f t="shared" si="1"/>
        <v>0.0007175925925925891</v>
      </c>
      <c r="I46" s="90">
        <v>2</v>
      </c>
      <c r="J46" s="90">
        <v>11</v>
      </c>
      <c r="K46" s="100">
        <v>100</v>
      </c>
    </row>
    <row r="47" spans="1:11" s="70" customFormat="1" ht="45" customHeight="1">
      <c r="A47" s="129">
        <v>9</v>
      </c>
      <c r="B47" s="161" t="s">
        <v>89</v>
      </c>
      <c r="C47" s="168"/>
      <c r="D47" s="163"/>
      <c r="E47" s="95"/>
      <c r="F47" s="96">
        <v>0.10069444444444443</v>
      </c>
      <c r="G47" s="96">
        <v>0.10143518518518518</v>
      </c>
      <c r="H47" s="96">
        <f t="shared" si="1"/>
        <v>0.0007407407407407501</v>
      </c>
      <c r="I47" s="97">
        <v>2</v>
      </c>
      <c r="J47" s="97">
        <v>12</v>
      </c>
      <c r="K47" s="98">
        <v>90</v>
      </c>
    </row>
    <row r="48" spans="1:11" s="70" customFormat="1" ht="45" customHeight="1" thickBot="1">
      <c r="A48" s="164">
        <v>26</v>
      </c>
      <c r="B48" s="125" t="s">
        <v>90</v>
      </c>
      <c r="C48" s="106"/>
      <c r="D48" s="51"/>
      <c r="E48" s="92"/>
      <c r="F48" s="93">
        <v>0.10381944444444445</v>
      </c>
      <c r="G48" s="93">
        <v>0.1045949074074074</v>
      </c>
      <c r="H48" s="93">
        <f t="shared" si="1"/>
        <v>0.00077546296296295</v>
      </c>
      <c r="I48" s="90">
        <v>2</v>
      </c>
      <c r="J48" s="210">
        <v>13</v>
      </c>
      <c r="K48" s="100">
        <v>80</v>
      </c>
    </row>
    <row r="49" spans="1:11" s="70" customFormat="1" ht="45" customHeight="1" thickBot="1">
      <c r="A49" s="233">
        <v>14</v>
      </c>
      <c r="B49" s="248" t="s">
        <v>92</v>
      </c>
      <c r="C49" s="234"/>
      <c r="D49" s="235"/>
      <c r="E49" s="222"/>
      <c r="F49" s="236">
        <v>0.12569444444444444</v>
      </c>
      <c r="G49" s="236">
        <v>0.12650462962962963</v>
      </c>
      <c r="H49" s="236">
        <f t="shared" si="1"/>
        <v>0.0008101851851851916</v>
      </c>
      <c r="I49" s="97">
        <v>2</v>
      </c>
      <c r="J49" s="97">
        <v>14</v>
      </c>
      <c r="K49" s="98">
        <v>70</v>
      </c>
    </row>
    <row r="50" spans="1:11" s="70" customFormat="1" ht="45" customHeight="1" thickBot="1">
      <c r="A50" s="226">
        <v>3</v>
      </c>
      <c r="B50" s="237" t="s">
        <v>88</v>
      </c>
      <c r="C50" s="209"/>
      <c r="D50" s="238"/>
      <c r="E50" s="228"/>
      <c r="F50" s="239">
        <v>0.09826388888888889</v>
      </c>
      <c r="G50" s="239">
        <v>0.09912037037037037</v>
      </c>
      <c r="H50" s="239">
        <f t="shared" si="1"/>
        <v>0.0008564814814814858</v>
      </c>
      <c r="I50" s="90">
        <v>2</v>
      </c>
      <c r="J50" s="90">
        <v>15</v>
      </c>
      <c r="K50" s="100">
        <v>60</v>
      </c>
    </row>
    <row r="51" spans="1:11" s="70" customFormat="1" ht="45" customHeight="1">
      <c r="A51" s="180">
        <v>10</v>
      </c>
      <c r="B51" s="160" t="s">
        <v>80</v>
      </c>
      <c r="C51" s="167"/>
      <c r="D51" s="148"/>
      <c r="E51" s="95"/>
      <c r="F51" s="96">
        <v>0.09618055555555556</v>
      </c>
      <c r="G51" s="96">
        <v>0.09706018518518518</v>
      </c>
      <c r="H51" s="96">
        <f t="shared" si="1"/>
        <v>0.0008796296296296191</v>
      </c>
      <c r="I51" s="97">
        <v>2</v>
      </c>
      <c r="J51" s="97">
        <v>16</v>
      </c>
      <c r="K51" s="98">
        <v>50</v>
      </c>
    </row>
    <row r="52" spans="1:11" s="70" customFormat="1" ht="45" customHeight="1" thickBot="1">
      <c r="A52" s="164">
        <v>18</v>
      </c>
      <c r="B52" s="162" t="s">
        <v>87</v>
      </c>
      <c r="C52" s="106"/>
      <c r="D52" s="51"/>
      <c r="E52" s="92"/>
      <c r="F52" s="93">
        <v>0.109375</v>
      </c>
      <c r="G52" s="93">
        <v>0.1103587962962963</v>
      </c>
      <c r="H52" s="93">
        <f t="shared" si="1"/>
        <v>0.000983796296296302</v>
      </c>
      <c r="I52" s="90">
        <v>2</v>
      </c>
      <c r="J52" s="90">
        <v>17</v>
      </c>
      <c r="K52" s="100">
        <v>40</v>
      </c>
    </row>
    <row r="53" spans="1:17" s="72" customFormat="1" ht="25.5" customHeight="1">
      <c r="A53" s="63"/>
      <c r="B53" s="63"/>
      <c r="C53" s="63"/>
      <c r="D53" s="63"/>
      <c r="P53" s="74"/>
      <c r="Q53" s="74"/>
    </row>
    <row r="54" spans="1:17" s="72" customFormat="1" ht="12.75">
      <c r="A54" s="73"/>
      <c r="B54" s="71" t="s">
        <v>14</v>
      </c>
      <c r="C54" s="63" t="s">
        <v>70</v>
      </c>
      <c r="D54" s="63"/>
      <c r="P54" s="74"/>
      <c r="Q54" s="74"/>
    </row>
    <row r="55" spans="1:17" s="72" customFormat="1" ht="25.5" customHeight="1" thickBot="1">
      <c r="A55" s="23" t="s">
        <v>2</v>
      </c>
      <c r="B55" s="23" t="s">
        <v>0</v>
      </c>
      <c r="C55" s="23" t="s">
        <v>1</v>
      </c>
      <c r="D55" s="23" t="s">
        <v>20</v>
      </c>
      <c r="E55" s="94" t="s">
        <v>26</v>
      </c>
      <c r="F55" s="23" t="s">
        <v>4</v>
      </c>
      <c r="G55" s="23" t="s">
        <v>5</v>
      </c>
      <c r="H55" s="23" t="s">
        <v>6</v>
      </c>
      <c r="I55" s="23" t="s">
        <v>11</v>
      </c>
      <c r="J55" s="23" t="s">
        <v>7</v>
      </c>
      <c r="K55" s="23" t="s">
        <v>8</v>
      </c>
      <c r="P55" s="74"/>
      <c r="Q55" s="74"/>
    </row>
    <row r="56" spans="1:11" ht="38.25">
      <c r="A56" s="188">
        <v>5</v>
      </c>
      <c r="B56" s="254" t="s">
        <v>77</v>
      </c>
      <c r="C56" s="249"/>
      <c r="D56" s="189"/>
      <c r="E56" s="204"/>
      <c r="F56" s="96">
        <v>0.14756944444444445</v>
      </c>
      <c r="G56" s="96">
        <v>0.14811342592592594</v>
      </c>
      <c r="H56" s="96">
        <f aca="true" t="shared" si="2" ref="H56:H63">G56-F56</f>
        <v>0.0005439814814814925</v>
      </c>
      <c r="I56" s="192">
        <v>1</v>
      </c>
      <c r="J56" s="97"/>
      <c r="K56" s="98"/>
    </row>
    <row r="57" spans="1:11" ht="26.25" thickBot="1">
      <c r="A57" s="154">
        <v>16</v>
      </c>
      <c r="B57" s="176" t="s">
        <v>81</v>
      </c>
      <c r="C57" s="250"/>
      <c r="D57" s="187"/>
      <c r="E57" s="205"/>
      <c r="F57" s="93">
        <v>0.14409722222222224</v>
      </c>
      <c r="G57" s="93">
        <v>0.14467592592592593</v>
      </c>
      <c r="H57" s="93">
        <f t="shared" si="2"/>
        <v>0.0005787037037036924</v>
      </c>
      <c r="I57" s="193">
        <v>1</v>
      </c>
      <c r="J57" s="90"/>
      <c r="K57" s="100"/>
    </row>
    <row r="58" spans="1:11" ht="38.25">
      <c r="A58" s="173">
        <v>22</v>
      </c>
      <c r="B58" s="255" t="s">
        <v>84</v>
      </c>
      <c r="C58" s="251"/>
      <c r="D58" s="186"/>
      <c r="E58" s="204"/>
      <c r="F58" s="96">
        <v>0.14583333333333334</v>
      </c>
      <c r="G58" s="96">
        <v>0.1464236111111111</v>
      </c>
      <c r="H58" s="96">
        <f t="shared" si="2"/>
        <v>0.000590277777777759</v>
      </c>
      <c r="I58" s="192">
        <v>1</v>
      </c>
      <c r="J58" s="97"/>
      <c r="K58" s="98"/>
    </row>
    <row r="59" spans="1:11" ht="39" thickBot="1">
      <c r="A59" s="154">
        <v>23</v>
      </c>
      <c r="B59" s="174" t="s">
        <v>82</v>
      </c>
      <c r="C59" s="232"/>
      <c r="D59" s="185"/>
      <c r="E59" s="205"/>
      <c r="F59" s="93">
        <v>0.14166666666666666</v>
      </c>
      <c r="G59" s="93">
        <v>0.1424537037037037</v>
      </c>
      <c r="H59" s="93">
        <f t="shared" si="2"/>
        <v>0.0007870370370370305</v>
      </c>
      <c r="I59" s="193">
        <v>1</v>
      </c>
      <c r="J59" s="90"/>
      <c r="K59" s="100"/>
    </row>
    <row r="60" spans="1:11" ht="25.5">
      <c r="A60" s="173">
        <v>1</v>
      </c>
      <c r="B60" s="256" t="s">
        <v>83</v>
      </c>
      <c r="C60" s="252"/>
      <c r="D60" s="186"/>
      <c r="E60" s="204"/>
      <c r="F60" s="96">
        <v>0.14756944444444445</v>
      </c>
      <c r="G60" s="96">
        <v>0.14841435185185184</v>
      </c>
      <c r="H60" s="96">
        <f t="shared" si="2"/>
        <v>0.0008449074074073915</v>
      </c>
      <c r="I60" s="192">
        <v>1</v>
      </c>
      <c r="J60" s="97">
        <v>5</v>
      </c>
      <c r="K60" s="98">
        <v>160</v>
      </c>
    </row>
    <row r="61" spans="1:11" ht="26.25" thickBot="1">
      <c r="A61" s="154">
        <v>8</v>
      </c>
      <c r="B61" s="257" t="s">
        <v>67</v>
      </c>
      <c r="C61" s="250"/>
      <c r="D61" s="187"/>
      <c r="E61" s="205"/>
      <c r="F61" s="93">
        <v>0.14583333333333334</v>
      </c>
      <c r="G61" s="93">
        <v>0.14648148148148146</v>
      </c>
      <c r="H61" s="93">
        <f t="shared" si="2"/>
        <v>0.0006481481481481199</v>
      </c>
      <c r="I61" s="193">
        <v>2</v>
      </c>
      <c r="J61" s="90">
        <v>6</v>
      </c>
      <c r="K61" s="100">
        <v>150</v>
      </c>
    </row>
    <row r="62" spans="1:11" ht="38.25">
      <c r="A62" s="173">
        <v>2</v>
      </c>
      <c r="B62" s="256" t="s">
        <v>79</v>
      </c>
      <c r="C62" s="208"/>
      <c r="D62" s="184"/>
      <c r="E62" s="204"/>
      <c r="F62" s="96">
        <v>0.14166666666666666</v>
      </c>
      <c r="G62" s="96">
        <v>0.1424074074074074</v>
      </c>
      <c r="H62" s="96">
        <v>0.0013194444444444443</v>
      </c>
      <c r="I62" s="192">
        <v>2</v>
      </c>
      <c r="J62" s="97">
        <v>7</v>
      </c>
      <c r="K62" s="98">
        <v>140</v>
      </c>
    </row>
    <row r="63" spans="1:11" ht="26.25" thickBot="1">
      <c r="A63" s="154">
        <v>13</v>
      </c>
      <c r="B63" s="174" t="s">
        <v>86</v>
      </c>
      <c r="C63" s="253"/>
      <c r="D63" s="185"/>
      <c r="E63" s="205"/>
      <c r="F63" s="93">
        <v>0.14409722222222224</v>
      </c>
      <c r="G63" s="93">
        <v>0.14484953703703704</v>
      </c>
      <c r="H63" s="93">
        <f t="shared" si="2"/>
        <v>0.0007523148148148029</v>
      </c>
      <c r="I63" s="193">
        <v>2</v>
      </c>
      <c r="J63" s="90">
        <v>8</v>
      </c>
      <c r="K63" s="100">
        <v>130</v>
      </c>
    </row>
    <row r="64" spans="1:11" ht="12.75">
      <c r="A64" s="110"/>
      <c r="B64" s="183"/>
      <c r="C64" s="182"/>
      <c r="D64" s="112"/>
      <c r="E64" s="113"/>
      <c r="F64" s="166"/>
      <c r="G64" s="166"/>
      <c r="H64" s="166"/>
      <c r="I64" s="76"/>
      <c r="J64" s="76"/>
      <c r="K64" s="76"/>
    </row>
    <row r="65" spans="1:11" ht="12.75">
      <c r="A65" s="110"/>
      <c r="B65" s="183" t="s">
        <v>30</v>
      </c>
      <c r="C65" s="182"/>
      <c r="D65" s="112"/>
      <c r="E65" s="113"/>
      <c r="F65" s="166"/>
      <c r="G65" s="166" t="s">
        <v>73</v>
      </c>
      <c r="H65" s="166"/>
      <c r="I65" s="76"/>
      <c r="J65" s="76"/>
      <c r="K65" s="76"/>
    </row>
    <row r="66" spans="2:8" ht="12.75">
      <c r="B66" s="71"/>
      <c r="G66" s="77"/>
      <c r="H66" s="166"/>
    </row>
    <row r="67" spans="1:10" ht="12.75">
      <c r="A67" s="76"/>
      <c r="B67" s="76" t="s">
        <v>31</v>
      </c>
      <c r="C67" s="76"/>
      <c r="D67" s="77"/>
      <c r="E67" s="77"/>
      <c r="F67" s="76"/>
      <c r="G67" s="76" t="s">
        <v>76</v>
      </c>
      <c r="H67" s="76"/>
      <c r="I67" s="76"/>
      <c r="J67" s="77"/>
    </row>
    <row r="68" spans="1:10" ht="12.75">
      <c r="A68" s="110"/>
      <c r="B68" s="183"/>
      <c r="C68" s="183"/>
      <c r="D68" s="77"/>
      <c r="E68" s="77"/>
      <c r="F68" s="211"/>
      <c r="G68" s="211"/>
      <c r="H68" s="166"/>
      <c r="I68" s="77"/>
      <c r="J68" s="77"/>
    </row>
    <row r="69" spans="1:10" ht="12.75">
      <c r="A69" s="110"/>
      <c r="B69" s="49"/>
      <c r="C69" s="76"/>
      <c r="D69" s="77"/>
      <c r="E69" s="77"/>
      <c r="F69" s="211"/>
      <c r="G69" s="211"/>
      <c r="H69" s="166"/>
      <c r="I69" s="77"/>
      <c r="J69" s="77"/>
    </row>
    <row r="70" spans="1:10" ht="12.75">
      <c r="A70" s="110"/>
      <c r="B70" s="182"/>
      <c r="C70" s="183"/>
      <c r="D70" s="77"/>
      <c r="E70" s="77"/>
      <c r="F70" s="211"/>
      <c r="G70" s="211"/>
      <c r="H70" s="166"/>
      <c r="I70" s="77"/>
      <c r="J70" s="77"/>
    </row>
    <row r="71" spans="1:10" ht="12.75">
      <c r="A71" s="110"/>
      <c r="B71" s="183"/>
      <c r="C71" s="182"/>
      <c r="D71" s="77"/>
      <c r="E71" s="77"/>
      <c r="F71" s="211"/>
      <c r="G71" s="211"/>
      <c r="H71" s="166"/>
      <c r="I71" s="77"/>
      <c r="J71" s="77"/>
    </row>
  </sheetData>
  <sheetProtection/>
  <mergeCells count="10">
    <mergeCell ref="A1:K1"/>
    <mergeCell ref="A4:I4"/>
    <mergeCell ref="A2:K2"/>
    <mergeCell ref="A3:K3"/>
    <mergeCell ref="G34:K34"/>
    <mergeCell ref="A5:K5"/>
    <mergeCell ref="A8:K8"/>
    <mergeCell ref="A9:K9"/>
    <mergeCell ref="A34:B34"/>
    <mergeCell ref="A7:H7"/>
  </mergeCells>
  <printOptions/>
  <pageMargins left="0.7480314960629921" right="0" top="0.2755905511811024" bottom="0.275590551181102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34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6.57421875" style="21" customWidth="1"/>
    <col min="2" max="2" width="12.57421875" style="21" customWidth="1"/>
    <col min="3" max="3" width="21.57421875" style="21" customWidth="1"/>
    <col min="4" max="4" width="21.57421875" style="21" hidden="1" customWidth="1"/>
    <col min="5" max="5" width="39.28125" style="21" hidden="1" customWidth="1"/>
    <col min="6" max="6" width="12.7109375" style="21" customWidth="1"/>
    <col min="7" max="7" width="15.00390625" style="21" customWidth="1"/>
    <col min="8" max="8" width="14.140625" style="21" customWidth="1"/>
    <col min="9" max="9" width="16.7109375" style="21" customWidth="1"/>
    <col min="10" max="10" width="13.57421875" style="21" customWidth="1"/>
    <col min="11" max="13" width="9.140625" style="21" customWidth="1"/>
    <col min="14" max="16384" width="8.8515625" style="40" customWidth="1"/>
  </cols>
  <sheetData>
    <row r="1" spans="1:13" s="38" customFormat="1" ht="12.75" customHeight="1">
      <c r="A1" s="271" t="s">
        <v>9</v>
      </c>
      <c r="B1" s="271"/>
      <c r="C1" s="271"/>
      <c r="D1" s="271"/>
      <c r="E1" s="271"/>
      <c r="F1" s="271"/>
      <c r="G1" s="271"/>
      <c r="H1" s="271"/>
      <c r="I1" s="271"/>
      <c r="J1" s="75"/>
      <c r="K1" s="75"/>
      <c r="L1" s="75"/>
      <c r="M1" s="14"/>
    </row>
    <row r="2" spans="1:13" s="38" customFormat="1" ht="12.75" customHeight="1">
      <c r="A2" s="271" t="s">
        <v>71</v>
      </c>
      <c r="B2" s="271"/>
      <c r="C2" s="271"/>
      <c r="D2" s="271"/>
      <c r="E2" s="271"/>
      <c r="F2" s="271"/>
      <c r="G2" s="271"/>
      <c r="H2" s="271"/>
      <c r="I2" s="271"/>
      <c r="J2" s="75"/>
      <c r="K2" s="75"/>
      <c r="L2" s="14"/>
      <c r="M2" s="14"/>
    </row>
    <row r="3" spans="1:13" s="38" customFormat="1" ht="12.75" customHeight="1">
      <c r="A3" s="242" t="s">
        <v>72</v>
      </c>
      <c r="B3" s="242"/>
      <c r="C3" s="242"/>
      <c r="D3" s="242"/>
      <c r="E3" s="242"/>
      <c r="F3" s="242"/>
      <c r="G3" s="242"/>
      <c r="H3" s="242"/>
      <c r="I3" s="242"/>
      <c r="J3" s="219"/>
      <c r="K3" s="219"/>
      <c r="L3" s="219"/>
      <c r="M3" s="14"/>
    </row>
    <row r="4" spans="1:13" s="38" customFormat="1" ht="12.75" customHeight="1">
      <c r="A4" s="271"/>
      <c r="B4" s="271"/>
      <c r="C4" s="271"/>
      <c r="D4" s="271"/>
      <c r="E4" s="271"/>
      <c r="F4" s="271"/>
      <c r="G4" s="271"/>
      <c r="H4" s="271"/>
      <c r="I4" s="271"/>
      <c r="J4" s="75"/>
      <c r="K4" s="75"/>
      <c r="L4" s="14"/>
      <c r="M4" s="14"/>
    </row>
    <row r="5" spans="1:13" s="38" customFormat="1" ht="12.75">
      <c r="A5" s="265" t="s">
        <v>65</v>
      </c>
      <c r="B5" s="265"/>
      <c r="C5" s="265"/>
      <c r="D5" s="265"/>
      <c r="E5" s="265"/>
      <c r="F5" s="265"/>
      <c r="G5" s="265"/>
      <c r="H5" s="265"/>
      <c r="I5" s="265"/>
      <c r="J5" s="14"/>
      <c r="K5" s="14"/>
      <c r="L5" s="14"/>
      <c r="M5" s="14"/>
    </row>
    <row r="6" spans="1:13" s="39" customFormat="1" ht="12.75">
      <c r="A6" s="244" t="s">
        <v>63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16"/>
      <c r="M6" s="16"/>
    </row>
    <row r="7" spans="1:13" s="39" customFormat="1" ht="12.75" customHeight="1">
      <c r="A7" s="265"/>
      <c r="B7" s="265"/>
      <c r="C7" s="265"/>
      <c r="D7" s="265"/>
      <c r="E7" s="265"/>
      <c r="F7" s="265"/>
      <c r="G7" s="265"/>
      <c r="H7" s="265"/>
      <c r="I7" s="265"/>
      <c r="J7" s="16"/>
      <c r="K7" s="16"/>
      <c r="L7" s="16"/>
      <c r="M7" s="16"/>
    </row>
    <row r="8" spans="1:13" s="39" customFormat="1" ht="12.75" customHeight="1">
      <c r="A8" s="265" t="s">
        <v>10</v>
      </c>
      <c r="B8" s="265"/>
      <c r="C8" s="265"/>
      <c r="D8" s="265"/>
      <c r="E8" s="265"/>
      <c r="F8" s="265"/>
      <c r="G8" s="265"/>
      <c r="H8" s="265"/>
      <c r="I8" s="265"/>
      <c r="J8" s="61"/>
      <c r="K8" s="16"/>
      <c r="L8" s="16"/>
      <c r="M8" s="16"/>
    </row>
    <row r="9" spans="1:13" s="39" customFormat="1" ht="12.75" customHeight="1">
      <c r="A9" s="265" t="s">
        <v>28</v>
      </c>
      <c r="B9" s="265"/>
      <c r="C9" s="265"/>
      <c r="D9" s="265"/>
      <c r="E9" s="265"/>
      <c r="F9" s="265"/>
      <c r="G9" s="265"/>
      <c r="H9" s="265"/>
      <c r="I9" s="265"/>
      <c r="J9" s="62"/>
      <c r="K9" s="62"/>
      <c r="L9" s="62"/>
      <c r="M9" s="62"/>
    </row>
    <row r="10" spans="1:13" s="39" customFormat="1" ht="12.75" customHeight="1">
      <c r="A10" s="267" t="s">
        <v>64</v>
      </c>
      <c r="B10" s="267"/>
      <c r="C10" s="17"/>
      <c r="D10" s="17"/>
      <c r="E10" s="18"/>
      <c r="F10" s="19"/>
      <c r="G10" s="213"/>
      <c r="H10" s="213"/>
      <c r="I10" s="213"/>
      <c r="J10" s="17"/>
      <c r="K10" s="17"/>
      <c r="L10" s="17"/>
      <c r="M10" s="19"/>
    </row>
    <row r="11" spans="1:13" ht="12.75" customHeight="1">
      <c r="A11" s="24"/>
      <c r="B11" s="244" t="s">
        <v>15</v>
      </c>
      <c r="C11" s="244"/>
      <c r="D11" s="15"/>
      <c r="E11" s="15"/>
      <c r="F11" s="24"/>
      <c r="G11" s="213" t="s">
        <v>75</v>
      </c>
      <c r="H11" s="213"/>
      <c r="I11" s="213"/>
      <c r="J11" s="213"/>
      <c r="K11" s="31"/>
      <c r="L11" s="31"/>
      <c r="M11" s="31"/>
    </row>
    <row r="12" spans="1:13" ht="6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3.5" thickBot="1">
      <c r="A13" s="32" t="s">
        <v>12</v>
      </c>
      <c r="B13" s="22" t="s">
        <v>2</v>
      </c>
      <c r="C13" s="22" t="s">
        <v>0</v>
      </c>
      <c r="D13" s="22" t="s">
        <v>1</v>
      </c>
      <c r="E13" s="22" t="s">
        <v>20</v>
      </c>
      <c r="F13" s="22" t="s">
        <v>4</v>
      </c>
      <c r="G13" s="23" t="s">
        <v>5</v>
      </c>
      <c r="H13" s="23" t="s">
        <v>6</v>
      </c>
      <c r="I13" s="23" t="s">
        <v>11</v>
      </c>
      <c r="J13" s="31"/>
      <c r="K13" s="31"/>
      <c r="L13" s="24"/>
      <c r="M13" s="24"/>
    </row>
    <row r="14" spans="1:13" ht="38.25">
      <c r="A14" s="214">
        <v>1</v>
      </c>
      <c r="B14" s="173">
        <v>23</v>
      </c>
      <c r="C14" s="161" t="s">
        <v>82</v>
      </c>
      <c r="D14" s="97"/>
      <c r="E14" s="148"/>
      <c r="F14" s="200">
        <v>0.15833333333333333</v>
      </c>
      <c r="G14" s="200">
        <v>0.15913194444444445</v>
      </c>
      <c r="H14" s="96">
        <f>G14-F14</f>
        <v>0.0007986111111111249</v>
      </c>
      <c r="I14" s="201">
        <v>2</v>
      </c>
      <c r="J14" s="31"/>
      <c r="K14" s="31"/>
      <c r="L14" s="24"/>
      <c r="M14" s="24"/>
    </row>
    <row r="15" spans="1:13" ht="26.25" thickBot="1">
      <c r="A15" s="246"/>
      <c r="B15" s="154">
        <v>16</v>
      </c>
      <c r="C15" s="162" t="s">
        <v>81</v>
      </c>
      <c r="D15" s="139"/>
      <c r="E15" s="140"/>
      <c r="F15" s="202">
        <v>0.15833333333333333</v>
      </c>
      <c r="G15" s="202">
        <v>0.15890046296296298</v>
      </c>
      <c r="H15" s="104">
        <f>G15-F15</f>
        <v>0.0005671296296296535</v>
      </c>
      <c r="I15" s="203">
        <v>1</v>
      </c>
      <c r="J15" s="31"/>
      <c r="K15" s="31"/>
      <c r="L15" s="24"/>
      <c r="M15" s="24"/>
    </row>
    <row r="16" spans="1:13" ht="38.25">
      <c r="A16" s="245">
        <v>2</v>
      </c>
      <c r="B16" s="173">
        <v>5</v>
      </c>
      <c r="C16" s="167" t="s">
        <v>77</v>
      </c>
      <c r="D16" s="161"/>
      <c r="E16" s="148"/>
      <c r="F16" s="200">
        <v>0.16024305555555554</v>
      </c>
      <c r="G16" s="200">
        <v>0.16077546296296297</v>
      </c>
      <c r="H16" s="96">
        <f>G16-F16</f>
        <v>0.0005324074074074259</v>
      </c>
      <c r="I16" s="201">
        <v>1</v>
      </c>
      <c r="J16" s="31"/>
      <c r="K16" s="31"/>
      <c r="L16" s="24"/>
      <c r="M16" s="24"/>
    </row>
    <row r="17" spans="1:13" ht="39" thickBot="1">
      <c r="A17" s="246"/>
      <c r="B17" s="154">
        <v>22</v>
      </c>
      <c r="C17" s="105" t="s">
        <v>84</v>
      </c>
      <c r="D17" s="206"/>
      <c r="E17" s="207"/>
      <c r="F17" s="202">
        <v>0.16024305555555554</v>
      </c>
      <c r="G17" s="202">
        <v>0.16100694444444444</v>
      </c>
      <c r="H17" s="104">
        <f>G17-F17</f>
        <v>0.0007638888888888973</v>
      </c>
      <c r="I17" s="203">
        <v>2</v>
      </c>
      <c r="J17" s="31"/>
      <c r="K17" s="31"/>
      <c r="L17" s="24"/>
      <c r="M17" s="24"/>
    </row>
    <row r="18" spans="1:13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39" customFormat="1" ht="12.75">
      <c r="A19" s="24"/>
      <c r="B19" s="24"/>
      <c r="C19" s="15" t="s">
        <v>16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39" customFormat="1" ht="7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3.5" thickBot="1">
      <c r="A21" s="58" t="s">
        <v>12</v>
      </c>
      <c r="B21" s="58" t="s">
        <v>2</v>
      </c>
      <c r="C21" s="58" t="s">
        <v>0</v>
      </c>
      <c r="D21" s="58" t="s">
        <v>1</v>
      </c>
      <c r="E21" s="58" t="s">
        <v>20</v>
      </c>
      <c r="F21" s="22" t="s">
        <v>4</v>
      </c>
      <c r="G21" s="23" t="s">
        <v>5</v>
      </c>
      <c r="H21" s="23" t="s">
        <v>6</v>
      </c>
      <c r="I21" s="23" t="s">
        <v>7</v>
      </c>
      <c r="J21" s="22" t="s">
        <v>8</v>
      </c>
      <c r="K21" s="31"/>
      <c r="L21" s="31"/>
      <c r="M21" s="24"/>
    </row>
    <row r="22" spans="1:13" ht="39" thickBot="1">
      <c r="A22" s="247">
        <v>1</v>
      </c>
      <c r="B22" s="261">
        <v>22</v>
      </c>
      <c r="C22" s="262" t="s">
        <v>84</v>
      </c>
      <c r="D22" s="258"/>
      <c r="E22" s="259"/>
      <c r="F22" s="115">
        <v>0.1754050925925926</v>
      </c>
      <c r="G22" s="26">
        <v>0.1763773148148148</v>
      </c>
      <c r="H22" s="26">
        <f>G22-F22</f>
        <v>0.0009722222222222077</v>
      </c>
      <c r="I22" s="25">
        <v>4</v>
      </c>
      <c r="J22" s="27">
        <v>170</v>
      </c>
      <c r="K22" s="31"/>
      <c r="L22" s="31"/>
      <c r="M22" s="24"/>
    </row>
    <row r="23" spans="1:13" ht="39" thickBot="1">
      <c r="A23" s="212"/>
      <c r="B23" s="260">
        <v>23</v>
      </c>
      <c r="C23" s="209" t="s">
        <v>82</v>
      </c>
      <c r="D23" s="209"/>
      <c r="E23" s="238"/>
      <c r="F23" s="229">
        <v>0.1754050925925926</v>
      </c>
      <c r="G23" s="29">
        <v>0.17622685185185186</v>
      </c>
      <c r="H23" s="29">
        <f>G23-F23</f>
        <v>0.0008217592592592582</v>
      </c>
      <c r="I23" s="28">
        <v>3</v>
      </c>
      <c r="J23" s="30">
        <v>180</v>
      </c>
      <c r="K23" s="31"/>
      <c r="L23" s="31"/>
      <c r="M23" s="24"/>
    </row>
    <row r="24" spans="1:13" ht="9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31"/>
      <c r="L24" s="31"/>
      <c r="M24" s="24"/>
    </row>
    <row r="25" spans="1:13" s="39" customFormat="1" ht="12.75">
      <c r="A25" s="32"/>
      <c r="B25" s="32"/>
      <c r="C25" s="147" t="s">
        <v>17</v>
      </c>
      <c r="D25" s="147"/>
      <c r="E25" s="35"/>
      <c r="F25" s="35"/>
      <c r="G25" s="35"/>
      <c r="H25" s="35"/>
      <c r="I25" s="35"/>
      <c r="J25" s="35"/>
      <c r="K25" s="36"/>
      <c r="L25" s="36"/>
      <c r="M25" s="16"/>
    </row>
    <row r="26" spans="1:13" s="39" customFormat="1" ht="7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16"/>
    </row>
    <row r="27" spans="1:13" ht="13.5" thickBot="1">
      <c r="A27" s="58" t="s">
        <v>12</v>
      </c>
      <c r="B27" s="58" t="s">
        <v>2</v>
      </c>
      <c r="C27" s="58" t="s">
        <v>0</v>
      </c>
      <c r="D27" s="58" t="s">
        <v>1</v>
      </c>
      <c r="E27" s="58" t="s">
        <v>20</v>
      </c>
      <c r="F27" s="22" t="s">
        <v>4</v>
      </c>
      <c r="G27" s="23" t="s">
        <v>5</v>
      </c>
      <c r="H27" s="23" t="s">
        <v>6</v>
      </c>
      <c r="I27" s="23" t="s">
        <v>7</v>
      </c>
      <c r="J27" s="22" t="s">
        <v>8</v>
      </c>
      <c r="K27" s="31"/>
      <c r="L27" s="31"/>
      <c r="M27" s="24"/>
    </row>
    <row r="28" spans="1:13" ht="38.25">
      <c r="A28" s="247">
        <v>1</v>
      </c>
      <c r="B28" s="263">
        <v>5</v>
      </c>
      <c r="C28" s="167" t="s">
        <v>77</v>
      </c>
      <c r="D28" s="97"/>
      <c r="E28" s="148"/>
      <c r="F28" s="26">
        <v>0.178125</v>
      </c>
      <c r="G28" s="26">
        <v>0.1787037037037037</v>
      </c>
      <c r="H28" s="26">
        <f>G28-F28</f>
        <v>0.0005787037037036924</v>
      </c>
      <c r="I28" s="25">
        <v>1</v>
      </c>
      <c r="J28" s="27">
        <v>200</v>
      </c>
      <c r="K28" s="31"/>
      <c r="L28" s="31"/>
      <c r="M28" s="24"/>
    </row>
    <row r="29" spans="1:13" ht="26.25" thickBot="1">
      <c r="A29" s="212"/>
      <c r="B29" s="99">
        <v>16</v>
      </c>
      <c r="C29" s="162" t="s">
        <v>81</v>
      </c>
      <c r="D29" s="105"/>
      <c r="E29" s="102"/>
      <c r="F29" s="29">
        <v>0.178125</v>
      </c>
      <c r="G29" s="29">
        <v>0.1789699074074074</v>
      </c>
      <c r="H29" s="29">
        <f>G29-F29</f>
        <v>0.0008449074074073915</v>
      </c>
      <c r="I29" s="28">
        <v>2</v>
      </c>
      <c r="J29" s="30">
        <v>190</v>
      </c>
      <c r="K29" s="31"/>
      <c r="L29" s="31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1"/>
      <c r="M30" s="24"/>
    </row>
    <row r="31" spans="2:18" s="1" customFormat="1" ht="25.5" customHeight="1">
      <c r="B31" s="243" t="s">
        <v>37</v>
      </c>
      <c r="C31" s="243"/>
      <c r="D31" s="59" t="s">
        <v>32</v>
      </c>
      <c r="F31" s="1" t="s">
        <v>73</v>
      </c>
      <c r="Q31" s="2"/>
      <c r="R31" s="2"/>
    </row>
    <row r="32" spans="2:18" s="1" customFormat="1" ht="12.75">
      <c r="B32" s="59"/>
      <c r="C32" s="59"/>
      <c r="D32" s="59"/>
      <c r="Q32" s="2"/>
      <c r="R32" s="2"/>
    </row>
    <row r="33" spans="2:18" s="1" customFormat="1" ht="25.5" customHeight="1">
      <c r="B33" s="243" t="s">
        <v>31</v>
      </c>
      <c r="C33" s="243"/>
      <c r="D33" s="60" t="s">
        <v>33</v>
      </c>
      <c r="F33" s="1" t="s">
        <v>76</v>
      </c>
      <c r="Q33" s="2"/>
      <c r="R33" s="2"/>
    </row>
    <row r="34" spans="3:5" ht="12.75">
      <c r="C34" s="24"/>
      <c r="D34" s="24"/>
      <c r="E34" s="37"/>
    </row>
  </sheetData>
  <sheetProtection/>
  <mergeCells count="19">
    <mergeCell ref="G11:J11"/>
    <mergeCell ref="A28:A29"/>
    <mergeCell ref="B11:C11"/>
    <mergeCell ref="A14:A15"/>
    <mergeCell ref="A10:B10"/>
    <mergeCell ref="A1:I1"/>
    <mergeCell ref="A2:I2"/>
    <mergeCell ref="A4:I4"/>
    <mergeCell ref="A3:I3"/>
    <mergeCell ref="B31:C31"/>
    <mergeCell ref="B33:C33"/>
    <mergeCell ref="A5:I5"/>
    <mergeCell ref="A7:I7"/>
    <mergeCell ref="A8:I8"/>
    <mergeCell ref="A9:I9"/>
    <mergeCell ref="A6:K6"/>
    <mergeCell ref="A16:A17"/>
    <mergeCell ref="A22:A23"/>
    <mergeCell ref="G10:I10"/>
  </mergeCells>
  <printOptions/>
  <pageMargins left="0.7086614173228347" right="0.19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34"/>
  <sheetViews>
    <sheetView zoomScalePageLayoutView="0" workbookViewId="0" topLeftCell="A22">
      <selection activeCell="H53" sqref="H53"/>
    </sheetView>
  </sheetViews>
  <sheetFormatPr defaultColWidth="9.140625" defaultRowHeight="12.75"/>
  <cols>
    <col min="1" max="1" width="8.421875" style="24" customWidth="1"/>
    <col min="2" max="2" width="25.421875" style="24" customWidth="1"/>
    <col min="3" max="3" width="20.421875" style="24" hidden="1" customWidth="1"/>
    <col min="4" max="4" width="36.421875" style="24" hidden="1" customWidth="1"/>
    <col min="5" max="5" width="13.7109375" style="24" customWidth="1"/>
    <col min="6" max="6" width="12.421875" style="24" customWidth="1"/>
    <col min="7" max="7" width="12.00390625" style="24" customWidth="1"/>
    <col min="8" max="8" width="10.00390625" style="24" customWidth="1"/>
    <col min="9" max="16384" width="9.140625" style="24" customWidth="1"/>
  </cols>
  <sheetData>
    <row r="1" spans="1:8" s="38" customFormat="1" ht="12.75">
      <c r="A1" s="271" t="s">
        <v>9</v>
      </c>
      <c r="B1" s="271"/>
      <c r="C1" s="271"/>
      <c r="D1" s="271"/>
      <c r="E1" s="271"/>
      <c r="F1" s="271"/>
      <c r="G1" s="271"/>
      <c r="H1" s="271"/>
    </row>
    <row r="2" spans="1:9" s="38" customFormat="1" ht="12.75">
      <c r="A2" s="271" t="s">
        <v>71</v>
      </c>
      <c r="B2" s="271"/>
      <c r="C2" s="271"/>
      <c r="D2" s="271"/>
      <c r="E2" s="271"/>
      <c r="F2" s="271"/>
      <c r="G2" s="271"/>
      <c r="H2" s="271"/>
      <c r="I2" s="271"/>
    </row>
    <row r="3" spans="1:8" s="38" customFormat="1" ht="12.75">
      <c r="A3" s="242" t="s">
        <v>72</v>
      </c>
      <c r="B3" s="242"/>
      <c r="C3" s="242"/>
      <c r="D3" s="242"/>
      <c r="E3" s="242"/>
      <c r="F3" s="242"/>
      <c r="G3" s="242"/>
      <c r="H3" s="242"/>
    </row>
    <row r="4" spans="1:8" s="38" customFormat="1" ht="12.75">
      <c r="A4" s="14"/>
      <c r="B4" s="14"/>
      <c r="C4" s="14"/>
      <c r="D4" s="14"/>
      <c r="E4" s="14"/>
      <c r="F4" s="14"/>
      <c r="G4" s="14"/>
      <c r="H4" s="14"/>
    </row>
    <row r="5" spans="1:8" s="16" customFormat="1" ht="12.75">
      <c r="A5" s="244" t="s">
        <v>35</v>
      </c>
      <c r="B5" s="244"/>
      <c r="C5" s="244"/>
      <c r="D5" s="244"/>
      <c r="E5" s="244"/>
      <c r="F5" s="244"/>
      <c r="G5" s="244"/>
      <c r="H5" s="244"/>
    </row>
    <row r="6" spans="1:8" ht="12.75">
      <c r="A6" s="264" t="s">
        <v>63</v>
      </c>
      <c r="B6" s="264"/>
      <c r="C6" s="264"/>
      <c r="D6" s="264"/>
      <c r="E6" s="264"/>
      <c r="F6" s="264"/>
      <c r="G6" s="264"/>
      <c r="H6" s="264"/>
    </row>
    <row r="7" spans="1:8" s="16" customFormat="1" ht="12.75">
      <c r="A7" s="216"/>
      <c r="B7" s="216"/>
      <c r="C7" s="216"/>
      <c r="D7" s="216"/>
      <c r="E7" s="216"/>
      <c r="F7" s="216"/>
      <c r="G7" s="216"/>
      <c r="H7" s="216"/>
    </row>
    <row r="8" spans="1:8" s="16" customFormat="1" ht="12.75">
      <c r="A8" s="265" t="s">
        <v>18</v>
      </c>
      <c r="B8" s="265"/>
      <c r="C8" s="265"/>
      <c r="D8" s="265"/>
      <c r="E8" s="265"/>
      <c r="F8" s="265"/>
      <c r="G8" s="265"/>
      <c r="H8" s="265"/>
    </row>
    <row r="9" spans="1:8" s="16" customFormat="1" ht="15" customHeight="1">
      <c r="A9" s="265" t="s">
        <v>28</v>
      </c>
      <c r="B9" s="265"/>
      <c r="C9" s="265"/>
      <c r="D9" s="265"/>
      <c r="E9" s="265"/>
      <c r="F9" s="265"/>
      <c r="G9" s="265"/>
      <c r="H9" s="265"/>
    </row>
    <row r="10" s="16" customFormat="1" ht="15" customHeight="1"/>
    <row r="11" spans="1:8" s="16" customFormat="1" ht="12.75" customHeight="1">
      <c r="A11" s="267" t="s">
        <v>64</v>
      </c>
      <c r="B11" s="267"/>
      <c r="C11" s="41"/>
      <c r="E11" s="215" t="s">
        <v>75</v>
      </c>
      <c r="F11" s="215"/>
      <c r="G11" s="215"/>
      <c r="H11" s="215"/>
    </row>
    <row r="12" spans="1:8" s="16" customFormat="1" ht="12.75">
      <c r="A12" s="42"/>
      <c r="B12" s="42"/>
      <c r="C12" s="41"/>
      <c r="E12" s="43"/>
      <c r="F12" s="43"/>
      <c r="G12" s="43"/>
      <c r="H12" s="43"/>
    </row>
    <row r="13" spans="1:8" s="16" customFormat="1" ht="35.25" customHeight="1">
      <c r="A13" s="35" t="s">
        <v>2</v>
      </c>
      <c r="B13" s="35" t="s">
        <v>0</v>
      </c>
      <c r="C13" s="35" t="s">
        <v>1</v>
      </c>
      <c r="D13" s="35" t="s">
        <v>20</v>
      </c>
      <c r="E13" s="35" t="s">
        <v>19</v>
      </c>
      <c r="F13" s="35" t="s">
        <v>21</v>
      </c>
      <c r="G13" s="35" t="s">
        <v>6</v>
      </c>
      <c r="H13" s="35" t="s">
        <v>7</v>
      </c>
    </row>
    <row r="14" spans="1:8" ht="35.25" customHeight="1">
      <c r="A14" s="3">
        <v>5</v>
      </c>
      <c r="B14" s="146" t="s">
        <v>77</v>
      </c>
      <c r="C14" s="32"/>
      <c r="D14" s="11"/>
      <c r="E14" s="32">
        <v>200</v>
      </c>
      <c r="F14" s="3">
        <v>300</v>
      </c>
      <c r="G14" s="32">
        <f aca="true" t="shared" si="0" ref="G14:G30">E14+F14</f>
        <v>500</v>
      </c>
      <c r="H14" s="32">
        <v>1</v>
      </c>
    </row>
    <row r="15" spans="1:8" ht="35.25" customHeight="1">
      <c r="A15" s="32">
        <v>16</v>
      </c>
      <c r="B15" s="3" t="s">
        <v>81</v>
      </c>
      <c r="C15" s="32"/>
      <c r="D15" s="32"/>
      <c r="E15" s="32">
        <v>190</v>
      </c>
      <c r="F15" s="32">
        <v>255</v>
      </c>
      <c r="G15" s="32">
        <f t="shared" si="0"/>
        <v>445</v>
      </c>
      <c r="H15" s="32">
        <v>2</v>
      </c>
    </row>
    <row r="16" spans="1:8" ht="35.25" customHeight="1">
      <c r="A16" s="83">
        <v>8</v>
      </c>
      <c r="B16" s="84" t="s">
        <v>67</v>
      </c>
      <c r="C16" s="13"/>
      <c r="D16" s="10"/>
      <c r="E16" s="32">
        <v>150</v>
      </c>
      <c r="F16" s="3">
        <v>285</v>
      </c>
      <c r="G16" s="32">
        <f t="shared" si="0"/>
        <v>435</v>
      </c>
      <c r="H16" s="32">
        <v>3</v>
      </c>
    </row>
    <row r="17" spans="1:8" ht="35.25" customHeight="1">
      <c r="A17" s="32">
        <v>23</v>
      </c>
      <c r="B17" s="80" t="s">
        <v>82</v>
      </c>
      <c r="C17" s="32"/>
      <c r="D17" s="32"/>
      <c r="E17" s="32">
        <v>180</v>
      </c>
      <c r="F17" s="32">
        <v>240</v>
      </c>
      <c r="G17" s="32">
        <f t="shared" si="0"/>
        <v>420</v>
      </c>
      <c r="H17" s="32">
        <v>4</v>
      </c>
    </row>
    <row r="18" spans="1:8" ht="35.25" customHeight="1">
      <c r="A18" s="83">
        <v>2</v>
      </c>
      <c r="B18" s="84" t="s">
        <v>79</v>
      </c>
      <c r="C18" s="3"/>
      <c r="D18" s="11"/>
      <c r="E18" s="32">
        <v>140</v>
      </c>
      <c r="F18" s="3">
        <v>270</v>
      </c>
      <c r="G18" s="32">
        <f t="shared" si="0"/>
        <v>410</v>
      </c>
      <c r="H18" s="32">
        <v>5</v>
      </c>
    </row>
    <row r="19" spans="1:8" ht="35.25" customHeight="1">
      <c r="A19" s="3">
        <v>1</v>
      </c>
      <c r="B19" s="84" t="s">
        <v>83</v>
      </c>
      <c r="C19" s="3"/>
      <c r="D19" s="159"/>
      <c r="E19" s="3">
        <v>160</v>
      </c>
      <c r="F19" s="3">
        <v>225</v>
      </c>
      <c r="G19" s="3">
        <f t="shared" si="0"/>
        <v>385</v>
      </c>
      <c r="H19" s="32">
        <v>6</v>
      </c>
    </row>
    <row r="20" spans="1:8" ht="35.25" customHeight="1">
      <c r="A20" s="32">
        <v>22</v>
      </c>
      <c r="B20" s="80" t="s">
        <v>84</v>
      </c>
      <c r="C20" s="32"/>
      <c r="D20" s="32"/>
      <c r="E20" s="32">
        <v>170</v>
      </c>
      <c r="F20" s="32">
        <v>210</v>
      </c>
      <c r="G20" s="32">
        <f t="shared" si="0"/>
        <v>380</v>
      </c>
      <c r="H20" s="32">
        <v>7</v>
      </c>
    </row>
    <row r="21" spans="1:8" ht="35.25" customHeight="1">
      <c r="A21" s="83">
        <v>15</v>
      </c>
      <c r="B21" s="84" t="s">
        <v>85</v>
      </c>
      <c r="C21" s="32"/>
      <c r="D21" s="11"/>
      <c r="E21" s="33">
        <v>120</v>
      </c>
      <c r="F21" s="3">
        <v>195</v>
      </c>
      <c r="G21" s="32">
        <f t="shared" si="0"/>
        <v>315</v>
      </c>
      <c r="H21" s="32">
        <v>8</v>
      </c>
    </row>
    <row r="22" spans="1:8" ht="35.25" customHeight="1">
      <c r="A22" s="32">
        <v>13</v>
      </c>
      <c r="B22" s="80" t="s">
        <v>86</v>
      </c>
      <c r="C22" s="32"/>
      <c r="D22" s="32"/>
      <c r="E22" s="32">
        <v>130</v>
      </c>
      <c r="F22" s="32">
        <v>180</v>
      </c>
      <c r="G22" s="32">
        <f t="shared" si="0"/>
        <v>310</v>
      </c>
      <c r="H22" s="32">
        <v>9</v>
      </c>
    </row>
    <row r="23" spans="1:8" ht="35.25" customHeight="1">
      <c r="A23" s="83">
        <v>19</v>
      </c>
      <c r="B23" s="3" t="s">
        <v>87</v>
      </c>
      <c r="C23" s="12"/>
      <c r="D23" s="10"/>
      <c r="E23" s="33">
        <v>110</v>
      </c>
      <c r="F23" s="3">
        <v>165</v>
      </c>
      <c r="G23" s="32">
        <f t="shared" si="0"/>
        <v>275</v>
      </c>
      <c r="H23" s="32">
        <v>10</v>
      </c>
    </row>
    <row r="24" spans="1:13" s="1" customFormat="1" ht="35.25" customHeight="1">
      <c r="A24" s="83">
        <v>9</v>
      </c>
      <c r="B24" s="80" t="s">
        <v>89</v>
      </c>
      <c r="C24" s="13"/>
      <c r="D24" s="10"/>
      <c r="E24" s="33">
        <v>90</v>
      </c>
      <c r="F24" s="3">
        <v>120</v>
      </c>
      <c r="G24" s="32">
        <f t="shared" si="0"/>
        <v>210</v>
      </c>
      <c r="H24" s="32">
        <v>11</v>
      </c>
      <c r="L24" s="2"/>
      <c r="M24" s="2"/>
    </row>
    <row r="25" spans="1:13" s="1" customFormat="1" ht="35.25" customHeight="1">
      <c r="A25" s="3">
        <v>10</v>
      </c>
      <c r="B25" s="84" t="s">
        <v>80</v>
      </c>
      <c r="C25" s="3"/>
      <c r="D25" s="128"/>
      <c r="E25" s="33">
        <v>50</v>
      </c>
      <c r="F25" s="3">
        <v>150</v>
      </c>
      <c r="G25" s="3">
        <f t="shared" si="0"/>
        <v>200</v>
      </c>
      <c r="H25" s="32">
        <v>12</v>
      </c>
      <c r="L25" s="2"/>
      <c r="M25" s="2"/>
    </row>
    <row r="26" spans="1:13" s="1" customFormat="1" ht="35.25" customHeight="1">
      <c r="A26" s="83">
        <v>3</v>
      </c>
      <c r="B26" s="84" t="s">
        <v>88</v>
      </c>
      <c r="C26" s="3"/>
      <c r="D26" s="191"/>
      <c r="E26" s="33">
        <v>60</v>
      </c>
      <c r="F26" s="32">
        <v>135</v>
      </c>
      <c r="G26" s="32">
        <f t="shared" si="0"/>
        <v>195</v>
      </c>
      <c r="H26" s="32">
        <v>13</v>
      </c>
      <c r="L26" s="2"/>
      <c r="M26" s="2"/>
    </row>
    <row r="27" spans="1:8" ht="35.25" customHeight="1">
      <c r="A27" s="3">
        <v>27</v>
      </c>
      <c r="B27" s="3" t="s">
        <v>91</v>
      </c>
      <c r="C27" s="13"/>
      <c r="D27" s="10"/>
      <c r="E27" s="33">
        <v>100</v>
      </c>
      <c r="F27" s="3">
        <v>90</v>
      </c>
      <c r="G27" s="32">
        <f t="shared" si="0"/>
        <v>190</v>
      </c>
      <c r="H27" s="32">
        <v>14</v>
      </c>
    </row>
    <row r="28" spans="1:8" ht="35.25" customHeight="1">
      <c r="A28" s="3">
        <v>26</v>
      </c>
      <c r="B28" s="83" t="s">
        <v>90</v>
      </c>
      <c r="C28" s="47"/>
      <c r="D28" s="10"/>
      <c r="E28" s="33">
        <v>80</v>
      </c>
      <c r="F28" s="3">
        <v>105</v>
      </c>
      <c r="G28" s="32">
        <f t="shared" si="0"/>
        <v>185</v>
      </c>
      <c r="H28" s="32">
        <v>15</v>
      </c>
    </row>
    <row r="29" spans="1:8" ht="35.25" customHeight="1">
      <c r="A29" s="3">
        <v>14</v>
      </c>
      <c r="B29" s="83" t="s">
        <v>92</v>
      </c>
      <c r="C29" s="3"/>
      <c r="D29" s="78"/>
      <c r="E29" s="33">
        <v>70</v>
      </c>
      <c r="F29" s="3">
        <v>60</v>
      </c>
      <c r="G29" s="32">
        <f t="shared" si="0"/>
        <v>130</v>
      </c>
      <c r="H29" s="32">
        <v>16</v>
      </c>
    </row>
    <row r="30" spans="1:8" ht="35.25" customHeight="1">
      <c r="A30" s="3">
        <v>18</v>
      </c>
      <c r="B30" s="3" t="s">
        <v>87</v>
      </c>
      <c r="C30" s="3"/>
      <c r="D30" s="128"/>
      <c r="E30" s="33">
        <v>40</v>
      </c>
      <c r="F30" s="3">
        <v>75</v>
      </c>
      <c r="G30" s="3">
        <f t="shared" si="0"/>
        <v>115</v>
      </c>
      <c r="H30" s="32">
        <v>17</v>
      </c>
    </row>
    <row r="32" spans="2:5" ht="12.75">
      <c r="B32" s="24" t="s">
        <v>37</v>
      </c>
      <c r="E32" s="37" t="s">
        <v>73</v>
      </c>
    </row>
    <row r="33" ht="12.75">
      <c r="E33" s="37"/>
    </row>
    <row r="34" spans="2:5" ht="12.75">
      <c r="B34" s="24" t="s">
        <v>62</v>
      </c>
      <c r="E34" s="37" t="s">
        <v>76</v>
      </c>
    </row>
  </sheetData>
  <sheetProtection/>
  <mergeCells count="10">
    <mergeCell ref="A8:H8"/>
    <mergeCell ref="A11:B11"/>
    <mergeCell ref="E11:H11"/>
    <mergeCell ref="A5:H5"/>
    <mergeCell ref="A7:H7"/>
    <mergeCell ref="A9:H9"/>
    <mergeCell ref="A1:H1"/>
    <mergeCell ref="A3:H3"/>
    <mergeCell ref="A6:H6"/>
    <mergeCell ref="A2:I2"/>
  </mergeCells>
  <printOptions/>
  <pageMargins left="0.1968503937007874" right="0" top="0.1968503937007874" bottom="0.1968503937007874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V59"/>
  <sheetViews>
    <sheetView workbookViewId="0" topLeftCell="A1">
      <selection activeCell="J31" sqref="J31"/>
    </sheetView>
  </sheetViews>
  <sheetFormatPr defaultColWidth="8.8515625" defaultRowHeight="12.75"/>
  <cols>
    <col min="1" max="1" width="7.7109375" style="1" customWidth="1"/>
    <col min="2" max="2" width="25.28125" style="1" customWidth="1"/>
    <col min="3" max="3" width="14.7109375" style="1" hidden="1" customWidth="1"/>
    <col min="4" max="4" width="21.28125" style="1" hidden="1" customWidth="1"/>
    <col min="5" max="5" width="12.7109375" style="1" customWidth="1"/>
    <col min="6" max="6" width="14.140625" style="1" customWidth="1"/>
    <col min="7" max="11" width="6.7109375" style="1" customWidth="1"/>
    <col min="12" max="14" width="6.7109375" style="1" hidden="1" customWidth="1"/>
    <col min="15" max="15" width="10.7109375" style="1" customWidth="1"/>
    <col min="16" max="16" width="11.140625" style="1" customWidth="1"/>
    <col min="17" max="17" width="11.57421875" style="1" bestFit="1" customWidth="1"/>
    <col min="18" max="18" width="10.00390625" style="1" customWidth="1"/>
    <col min="19" max="19" width="6.28125" style="1" customWidth="1"/>
    <col min="20" max="20" width="5.140625" style="1" customWidth="1"/>
    <col min="21" max="16384" width="8.8515625" style="1" customWidth="1"/>
  </cols>
  <sheetData>
    <row r="1" spans="1:20" s="14" customFormat="1" ht="12.75" customHeight="1">
      <c r="A1" s="271" t="s">
        <v>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0" s="14" customFormat="1" ht="12.75" customHeight="1">
      <c r="A2" s="271" t="s">
        <v>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1:20" s="14" customFormat="1" ht="12.75" customHeight="1">
      <c r="A3" s="271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</row>
    <row r="4" s="14" customFormat="1" ht="12.75" customHeight="1"/>
    <row r="5" spans="2:20" ht="12.75" customHeight="1">
      <c r="B5" s="265" t="s">
        <v>65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2:20" ht="12.75">
      <c r="B6" s="264" t="s">
        <v>63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ht="12.75">
      <c r="Q7" s="48">
        <v>1.1574074074074073E-05</v>
      </c>
    </row>
    <row r="8" spans="1:20" ht="17.25" customHeight="1">
      <c r="A8" s="265" t="s">
        <v>21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</row>
    <row r="9" spans="1:20" ht="12.75">
      <c r="A9" s="55"/>
      <c r="B9" s="55"/>
      <c r="C9" s="55"/>
      <c r="D9" s="5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55"/>
      <c r="R9" s="55"/>
      <c r="S9" s="55"/>
      <c r="T9" s="55"/>
    </row>
    <row r="10" spans="1:20" ht="18.75" customHeight="1">
      <c r="A10" s="265" t="s">
        <v>34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</row>
    <row r="11" spans="1:20" ht="12.75" customHeight="1">
      <c r="A11" s="267" t="s">
        <v>64</v>
      </c>
      <c r="B11" s="267"/>
      <c r="C11" s="9"/>
      <c r="F11" s="268" t="s">
        <v>75</v>
      </c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</row>
    <row r="12" spans="1:20" ht="12.75">
      <c r="A12" s="9"/>
      <c r="B12" s="9"/>
      <c r="C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>
      <c r="A13" s="266" t="s">
        <v>2</v>
      </c>
      <c r="B13" s="266" t="s">
        <v>0</v>
      </c>
      <c r="C13" s="269" t="s">
        <v>1</v>
      </c>
      <c r="D13" s="266" t="s">
        <v>3</v>
      </c>
      <c r="E13" s="266" t="s">
        <v>4</v>
      </c>
      <c r="F13" s="266" t="s">
        <v>5</v>
      </c>
      <c r="G13" s="266" t="s">
        <v>22</v>
      </c>
      <c r="H13" s="266"/>
      <c r="I13" s="266"/>
      <c r="J13" s="266"/>
      <c r="K13" s="266"/>
      <c r="L13" s="266"/>
      <c r="M13" s="266"/>
      <c r="N13" s="266"/>
      <c r="O13" s="266" t="s">
        <v>23</v>
      </c>
      <c r="P13" s="266" t="s">
        <v>24</v>
      </c>
      <c r="Q13" s="266" t="s">
        <v>25</v>
      </c>
      <c r="R13" s="266" t="s">
        <v>13</v>
      </c>
      <c r="S13" s="266" t="s">
        <v>7</v>
      </c>
      <c r="T13" s="266" t="s">
        <v>8</v>
      </c>
    </row>
    <row r="14" spans="1:20" ht="12.75">
      <c r="A14" s="266"/>
      <c r="B14" s="266"/>
      <c r="C14" s="270"/>
      <c r="D14" s="266"/>
      <c r="E14" s="266"/>
      <c r="F14" s="266"/>
      <c r="G14" s="3">
        <v>1</v>
      </c>
      <c r="H14" s="3">
        <v>2</v>
      </c>
      <c r="I14" s="3">
        <v>3</v>
      </c>
      <c r="J14" s="3">
        <v>4</v>
      </c>
      <c r="K14" s="3">
        <v>5</v>
      </c>
      <c r="L14" s="3">
        <v>6</v>
      </c>
      <c r="M14" s="3">
        <v>7</v>
      </c>
      <c r="N14" s="3">
        <v>8</v>
      </c>
      <c r="O14" s="266"/>
      <c r="P14" s="266"/>
      <c r="Q14" s="266"/>
      <c r="R14" s="266"/>
      <c r="S14" s="266"/>
      <c r="T14" s="266"/>
    </row>
    <row r="15" spans="1:20" ht="25.5" customHeight="1">
      <c r="A15" s="83">
        <v>7</v>
      </c>
      <c r="B15" s="12" t="s">
        <v>99</v>
      </c>
      <c r="C15" s="47"/>
      <c r="D15" s="3"/>
      <c r="E15" s="5">
        <v>0.02152777777777778</v>
      </c>
      <c r="F15" s="4">
        <v>0.022615740740740742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/>
      <c r="N15" s="7"/>
      <c r="O15" s="7">
        <f>G15+H15+I15+J15+K15+L15</f>
        <v>0</v>
      </c>
      <c r="P15" s="5">
        <f aca="true" t="shared" si="0" ref="P15:P25">O15*$Q$7</f>
        <v>0</v>
      </c>
      <c r="Q15" s="4">
        <f aca="true" t="shared" si="1" ref="Q15:Q25">F15-E15</f>
        <v>0.0010879629629629607</v>
      </c>
      <c r="R15" s="4">
        <f>P15+Q15</f>
        <v>0.0010879629629629607</v>
      </c>
      <c r="S15" s="3">
        <v>1</v>
      </c>
      <c r="T15" s="3">
        <v>300</v>
      </c>
    </row>
    <row r="16" spans="1:20" ht="25.5" customHeight="1">
      <c r="A16" s="83">
        <v>6</v>
      </c>
      <c r="B16" s="13" t="s">
        <v>66</v>
      </c>
      <c r="C16" s="46"/>
      <c r="D16" s="3"/>
      <c r="E16" s="5">
        <v>0.017361111111111112</v>
      </c>
      <c r="F16" s="4">
        <v>0.018599537037037036</v>
      </c>
      <c r="G16" s="7">
        <v>0</v>
      </c>
      <c r="H16" s="7">
        <v>0</v>
      </c>
      <c r="I16" s="7">
        <v>5</v>
      </c>
      <c r="J16" s="7">
        <v>0</v>
      </c>
      <c r="K16" s="7">
        <v>0</v>
      </c>
      <c r="L16" s="7"/>
      <c r="M16" s="7"/>
      <c r="N16" s="7"/>
      <c r="O16" s="7">
        <f>G16+H16+I16+J16+K16+L16</f>
        <v>5</v>
      </c>
      <c r="P16" s="5">
        <f t="shared" si="0"/>
        <v>5.7870370370370366E-05</v>
      </c>
      <c r="Q16" s="4">
        <f t="shared" si="1"/>
        <v>0.001238425925925924</v>
      </c>
      <c r="R16" s="4">
        <f>Q16+P16</f>
        <v>0.0012962962962962945</v>
      </c>
      <c r="S16" s="3">
        <v>2</v>
      </c>
      <c r="T16" s="3">
        <v>285</v>
      </c>
    </row>
    <row r="17" spans="1:20" ht="25.5" customHeight="1">
      <c r="A17" s="83">
        <v>12</v>
      </c>
      <c r="B17" s="13" t="s">
        <v>100</v>
      </c>
      <c r="C17" s="46"/>
      <c r="E17" s="5">
        <v>0.026041666666666668</v>
      </c>
      <c r="F17" s="4">
        <v>0.02736111111111111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/>
      <c r="M17" s="7"/>
      <c r="N17" s="7"/>
      <c r="O17" s="7">
        <f>G17+H17+I17+J17+K17</f>
        <v>25</v>
      </c>
      <c r="P17" s="5">
        <f t="shared" si="0"/>
        <v>0.00028935185185185184</v>
      </c>
      <c r="Q17" s="4">
        <f t="shared" si="1"/>
        <v>0.0013194444444444425</v>
      </c>
      <c r="R17" s="4">
        <f aca="true" t="shared" si="2" ref="R17:R23">P17+Q17</f>
        <v>0.0016087962962962944</v>
      </c>
      <c r="S17" s="3">
        <v>3</v>
      </c>
      <c r="T17" s="3">
        <v>270</v>
      </c>
    </row>
    <row r="18" spans="1:20" ht="25.5" customHeight="1">
      <c r="A18" s="83">
        <v>11</v>
      </c>
      <c r="B18" s="12" t="s">
        <v>101</v>
      </c>
      <c r="C18" s="46"/>
      <c r="D18" s="3"/>
      <c r="E18" s="5">
        <v>0.024305555555555556</v>
      </c>
      <c r="F18" s="4">
        <v>0.02597222222222222</v>
      </c>
      <c r="G18" s="7">
        <v>0</v>
      </c>
      <c r="H18" s="7">
        <v>0</v>
      </c>
      <c r="I18" s="7">
        <v>5</v>
      </c>
      <c r="J18" s="7">
        <v>0</v>
      </c>
      <c r="K18" s="7">
        <v>0</v>
      </c>
      <c r="L18" s="7"/>
      <c r="M18" s="7"/>
      <c r="N18" s="7"/>
      <c r="O18" s="7">
        <f>G18+H18+I18+J18+K18+L18</f>
        <v>5</v>
      </c>
      <c r="P18" s="5">
        <f t="shared" si="0"/>
        <v>5.7870370370370366E-05</v>
      </c>
      <c r="Q18" s="4">
        <f t="shared" si="1"/>
        <v>0.0016666666666666635</v>
      </c>
      <c r="R18" s="4">
        <f t="shared" si="2"/>
        <v>0.001724537037037034</v>
      </c>
      <c r="S18" s="3">
        <v>4</v>
      </c>
      <c r="T18" s="3">
        <v>255</v>
      </c>
    </row>
    <row r="19" spans="1:22" ht="25.5" customHeight="1">
      <c r="A19" s="3">
        <v>21</v>
      </c>
      <c r="B19" s="3" t="s">
        <v>96</v>
      </c>
      <c r="C19" s="3"/>
      <c r="D19" s="191"/>
      <c r="E19" s="5">
        <v>0.05868055555555555</v>
      </c>
      <c r="F19" s="5">
        <v>0.05982638888888889</v>
      </c>
      <c r="G19" s="3">
        <v>50</v>
      </c>
      <c r="H19" s="3">
        <v>5</v>
      </c>
      <c r="I19" s="3">
        <v>5</v>
      </c>
      <c r="J19" s="3">
        <v>5</v>
      </c>
      <c r="K19" s="3">
        <v>0</v>
      </c>
      <c r="L19" s="3"/>
      <c r="M19" s="3"/>
      <c r="N19" s="3"/>
      <c r="O19" s="7">
        <f>G19+H19+I19+J19+K19</f>
        <v>65</v>
      </c>
      <c r="P19" s="5">
        <f t="shared" si="0"/>
        <v>0.0007523148148148148</v>
      </c>
      <c r="Q19" s="4">
        <f t="shared" si="1"/>
        <v>0.001145833333333339</v>
      </c>
      <c r="R19" s="4">
        <f t="shared" si="2"/>
        <v>0.0018981481481481538</v>
      </c>
      <c r="S19" s="3">
        <v>5</v>
      </c>
      <c r="T19" s="3">
        <v>240</v>
      </c>
      <c r="V19" s="48"/>
    </row>
    <row r="20" spans="1:22" ht="42.75" customHeight="1">
      <c r="A20" s="83">
        <v>25</v>
      </c>
      <c r="B20" s="13" t="s">
        <v>93</v>
      </c>
      <c r="C20" s="47"/>
      <c r="D20" s="3"/>
      <c r="E20" s="5">
        <v>0.03159722222222222</v>
      </c>
      <c r="F20" s="4">
        <v>0.03350694444444444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/>
      <c r="M20" s="7"/>
      <c r="N20" s="7"/>
      <c r="O20" s="7">
        <v>0</v>
      </c>
      <c r="P20" s="5">
        <f t="shared" si="0"/>
        <v>0</v>
      </c>
      <c r="Q20" s="4">
        <f t="shared" si="1"/>
        <v>0.0019097222222222224</v>
      </c>
      <c r="R20" s="4">
        <f t="shared" si="2"/>
        <v>0.0019097222222222224</v>
      </c>
      <c r="S20" s="3">
        <v>6</v>
      </c>
      <c r="T20" s="3">
        <v>225</v>
      </c>
      <c r="V20" s="48"/>
    </row>
    <row r="21" spans="1:20" ht="25.5" customHeight="1">
      <c r="A21" s="83">
        <v>24</v>
      </c>
      <c r="B21" s="13" t="s">
        <v>94</v>
      </c>
      <c r="C21" s="3"/>
      <c r="D21" s="3"/>
      <c r="E21" s="5">
        <v>0.02951388888888889</v>
      </c>
      <c r="F21" s="4">
        <v>0.03136574074074074</v>
      </c>
      <c r="G21" s="7">
        <v>5</v>
      </c>
      <c r="H21" s="7">
        <v>0</v>
      </c>
      <c r="I21" s="7">
        <v>0</v>
      </c>
      <c r="J21" s="7">
        <v>0</v>
      </c>
      <c r="K21" s="7">
        <v>5</v>
      </c>
      <c r="L21" s="7"/>
      <c r="M21" s="7"/>
      <c r="N21" s="7"/>
      <c r="O21" s="7">
        <f>G21+H21+I21+J21+K21</f>
        <v>10</v>
      </c>
      <c r="P21" s="5">
        <f t="shared" si="0"/>
        <v>0.00011574074074074073</v>
      </c>
      <c r="Q21" s="4">
        <f t="shared" si="1"/>
        <v>0.001851851851851851</v>
      </c>
      <c r="R21" s="4">
        <f t="shared" si="2"/>
        <v>0.001967592592592592</v>
      </c>
      <c r="S21" s="3">
        <v>7</v>
      </c>
      <c r="T21" s="3">
        <v>210</v>
      </c>
    </row>
    <row r="22" spans="1:22" ht="25.5" customHeight="1">
      <c r="A22" s="84">
        <v>20</v>
      </c>
      <c r="B22" s="80" t="s">
        <v>95</v>
      </c>
      <c r="C22" s="47"/>
      <c r="D22" s="3"/>
      <c r="E22" s="5">
        <v>0.036111111111111115</v>
      </c>
      <c r="F22" s="4">
        <v>0.037939814814814815</v>
      </c>
      <c r="G22" s="7">
        <v>5</v>
      </c>
      <c r="H22" s="7">
        <v>0</v>
      </c>
      <c r="I22" s="7">
        <v>50</v>
      </c>
      <c r="J22" s="7">
        <v>0</v>
      </c>
      <c r="K22" s="7">
        <v>5</v>
      </c>
      <c r="L22" s="7"/>
      <c r="M22" s="7"/>
      <c r="N22" s="7"/>
      <c r="O22" s="7">
        <f>G22+H22+I22+J22+K22</f>
        <v>60</v>
      </c>
      <c r="P22" s="5">
        <f t="shared" si="0"/>
        <v>0.0006944444444444444</v>
      </c>
      <c r="Q22" s="4">
        <f t="shared" si="1"/>
        <v>0.0018287037037037004</v>
      </c>
      <c r="R22" s="4">
        <f t="shared" si="2"/>
        <v>0.002523148148148145</v>
      </c>
      <c r="S22" s="3">
        <v>8</v>
      </c>
      <c r="T22" s="3">
        <v>195</v>
      </c>
      <c r="V22" s="48"/>
    </row>
    <row r="23" spans="1:20" ht="25.5" customHeight="1">
      <c r="A23" s="83">
        <v>4</v>
      </c>
      <c r="B23" s="3" t="s">
        <v>96</v>
      </c>
      <c r="C23" s="46"/>
      <c r="D23" s="3"/>
      <c r="E23" s="5">
        <v>0.053125</v>
      </c>
      <c r="F23" s="4">
        <v>0.05569444444444444</v>
      </c>
      <c r="G23" s="7">
        <v>0</v>
      </c>
      <c r="H23" s="7">
        <v>5</v>
      </c>
      <c r="I23" s="7">
        <v>0</v>
      </c>
      <c r="J23" s="7">
        <v>0</v>
      </c>
      <c r="K23" s="7">
        <v>0</v>
      </c>
      <c r="L23" s="7"/>
      <c r="M23" s="7"/>
      <c r="N23" s="7"/>
      <c r="O23" s="7">
        <v>0</v>
      </c>
      <c r="P23" s="5">
        <f t="shared" si="0"/>
        <v>0</v>
      </c>
      <c r="Q23" s="4">
        <f t="shared" si="1"/>
        <v>0.0025694444444444436</v>
      </c>
      <c r="R23" s="4">
        <f t="shared" si="2"/>
        <v>0.0025694444444444436</v>
      </c>
      <c r="S23" s="3">
        <v>9</v>
      </c>
      <c r="T23" s="3">
        <v>180</v>
      </c>
    </row>
    <row r="24" spans="1:22" ht="25.5" customHeight="1">
      <c r="A24" s="83">
        <v>15</v>
      </c>
      <c r="B24" s="83" t="s">
        <v>97</v>
      </c>
      <c r="C24" s="3"/>
      <c r="D24" s="3"/>
      <c r="E24" s="5">
        <v>0.014930555555555556</v>
      </c>
      <c r="F24" s="4">
        <v>0.01671296296296296</v>
      </c>
      <c r="G24" s="7">
        <v>5</v>
      </c>
      <c r="H24" s="7">
        <v>5</v>
      </c>
      <c r="I24" s="7">
        <v>5</v>
      </c>
      <c r="J24" s="7">
        <v>50</v>
      </c>
      <c r="K24" s="7">
        <v>5</v>
      </c>
      <c r="L24" s="7"/>
      <c r="M24" s="7"/>
      <c r="N24" s="7"/>
      <c r="O24" s="7">
        <f>G24+H24+I24+J24+K24+L24</f>
        <v>70</v>
      </c>
      <c r="P24" s="5">
        <f t="shared" si="0"/>
        <v>0.0008101851851851852</v>
      </c>
      <c r="Q24" s="4">
        <f t="shared" si="1"/>
        <v>0.0017824074074074044</v>
      </c>
      <c r="R24" s="4">
        <f>Q24+P24</f>
        <v>0.0025925925925925895</v>
      </c>
      <c r="S24" s="3">
        <v>10</v>
      </c>
      <c r="T24" s="3">
        <v>165</v>
      </c>
      <c r="V24" s="48">
        <v>1.1574074074074073E-05</v>
      </c>
    </row>
    <row r="25" spans="1:20" ht="25.5" customHeight="1">
      <c r="A25" s="83">
        <v>17</v>
      </c>
      <c r="B25" s="3" t="s">
        <v>98</v>
      </c>
      <c r="C25" s="46"/>
      <c r="D25" s="3"/>
      <c r="E25" s="5">
        <v>0.027777777777777776</v>
      </c>
      <c r="F25" s="4">
        <v>0.02934027777777778</v>
      </c>
      <c r="G25" s="7">
        <v>0</v>
      </c>
      <c r="H25" s="7">
        <v>0</v>
      </c>
      <c r="I25" s="7">
        <v>50</v>
      </c>
      <c r="J25" s="7">
        <v>50</v>
      </c>
      <c r="K25" s="7">
        <v>0</v>
      </c>
      <c r="L25" s="7"/>
      <c r="M25" s="7"/>
      <c r="N25" s="7"/>
      <c r="O25" s="7">
        <f>G25+H25+I25+J25+K25</f>
        <v>100</v>
      </c>
      <c r="P25" s="5">
        <f t="shared" si="0"/>
        <v>0.0011574074074074073</v>
      </c>
      <c r="Q25" s="4">
        <f t="shared" si="1"/>
        <v>0.0015625000000000049</v>
      </c>
      <c r="R25" s="4">
        <f>P25+Q25</f>
        <v>0.002719907407407412</v>
      </c>
      <c r="S25" s="3">
        <v>11</v>
      </c>
      <c r="T25" s="3">
        <v>150</v>
      </c>
    </row>
    <row r="26" spans="17:18" ht="12.75">
      <c r="Q26" s="2"/>
      <c r="R26" s="2"/>
    </row>
    <row r="27" spans="2:18" ht="12.75">
      <c r="B27" s="1" t="s">
        <v>30</v>
      </c>
      <c r="F27" s="1" t="s">
        <v>73</v>
      </c>
      <c r="Q27" s="2"/>
      <c r="R27" s="2"/>
    </row>
    <row r="28" spans="17:18" ht="12.75">
      <c r="Q28" s="2"/>
      <c r="R28" s="2"/>
    </row>
    <row r="29" spans="2:18" ht="12.75">
      <c r="B29" s="1" t="s">
        <v>31</v>
      </c>
      <c r="F29" s="1" t="s">
        <v>76</v>
      </c>
      <c r="Q29" s="2"/>
      <c r="R29" s="2"/>
    </row>
    <row r="30" spans="17:18" ht="12.75">
      <c r="Q30" s="2"/>
      <c r="R30" s="2"/>
    </row>
    <row r="31" spans="17:18" ht="12.75">
      <c r="Q31" s="2"/>
      <c r="R31" s="2"/>
    </row>
    <row r="32" spans="17:18" ht="12.75">
      <c r="Q32" s="2"/>
      <c r="R32" s="2"/>
    </row>
    <row r="33" spans="17:18" ht="12.75">
      <c r="Q33" s="2"/>
      <c r="R33" s="2"/>
    </row>
    <row r="34" spans="17:18" ht="12.75">
      <c r="Q34" s="2"/>
      <c r="R34" s="2"/>
    </row>
    <row r="35" spans="17:18" ht="12.75">
      <c r="Q35" s="2"/>
      <c r="R35" s="2"/>
    </row>
    <row r="36" spans="17:18" ht="12.75">
      <c r="Q36" s="2"/>
      <c r="R36" s="2"/>
    </row>
    <row r="37" spans="17:18" ht="12.75">
      <c r="Q37" s="2"/>
      <c r="R37" s="2"/>
    </row>
    <row r="38" spans="17:18" ht="12.75">
      <c r="Q38" s="2"/>
      <c r="R38" s="2"/>
    </row>
    <row r="39" spans="17:18" ht="12.75">
      <c r="Q39" s="2"/>
      <c r="R39" s="2"/>
    </row>
    <row r="40" spans="17:18" ht="12.75">
      <c r="Q40" s="2"/>
      <c r="R40" s="2"/>
    </row>
    <row r="41" spans="17:18" ht="12.75">
      <c r="Q41" s="2"/>
      <c r="R41" s="2"/>
    </row>
    <row r="42" spans="17:18" ht="12.75">
      <c r="Q42" s="2"/>
      <c r="R42" s="2"/>
    </row>
    <row r="43" spans="17:18" ht="12.75">
      <c r="Q43" s="2"/>
      <c r="R43" s="2"/>
    </row>
    <row r="44" spans="17:18" ht="12.75">
      <c r="Q44" s="2"/>
      <c r="R44" s="2"/>
    </row>
    <row r="45" spans="17:18" ht="12.75">
      <c r="Q45" s="2"/>
      <c r="R45" s="2"/>
    </row>
    <row r="46" spans="17:18" ht="12.75">
      <c r="Q46" s="2"/>
      <c r="R46" s="2"/>
    </row>
    <row r="47" spans="17:18" ht="12.75">
      <c r="Q47" s="2"/>
      <c r="R47" s="2"/>
    </row>
    <row r="48" spans="17:18" ht="12.75">
      <c r="Q48" s="2"/>
      <c r="R48" s="2"/>
    </row>
    <row r="49" spans="17:18" ht="12.75">
      <c r="Q49" s="2"/>
      <c r="R49" s="2"/>
    </row>
    <row r="50" spans="17:18" ht="12.75">
      <c r="Q50" s="2"/>
      <c r="R50" s="2"/>
    </row>
    <row r="51" spans="17:18" ht="12.75">
      <c r="Q51" s="2"/>
      <c r="R51" s="2"/>
    </row>
    <row r="52" spans="17:18" ht="12.75">
      <c r="Q52" s="2"/>
      <c r="R52" s="2"/>
    </row>
    <row r="53" spans="17:18" ht="12.75">
      <c r="Q53" s="2"/>
      <c r="R53" s="2"/>
    </row>
    <row r="54" spans="17:18" ht="12.75">
      <c r="Q54" s="2"/>
      <c r="R54" s="2"/>
    </row>
    <row r="55" spans="17:18" ht="12.75">
      <c r="Q55" s="2"/>
      <c r="R55" s="2"/>
    </row>
    <row r="56" spans="17:18" ht="12.75">
      <c r="Q56" s="2"/>
      <c r="R56" s="2"/>
    </row>
    <row r="57" spans="17:18" ht="12.75">
      <c r="Q57" s="2"/>
      <c r="R57" s="2"/>
    </row>
    <row r="58" spans="17:18" ht="12.75">
      <c r="Q58" s="2"/>
      <c r="R58" s="2"/>
    </row>
    <row r="59" spans="17:18" ht="12.75">
      <c r="Q59" s="2"/>
      <c r="R59" s="2"/>
    </row>
  </sheetData>
  <mergeCells count="23">
    <mergeCell ref="B5:T5"/>
    <mergeCell ref="E9:P9"/>
    <mergeCell ref="A1:T1"/>
    <mergeCell ref="A2:T2"/>
    <mergeCell ref="B6:T6"/>
    <mergeCell ref="A3:T3"/>
    <mergeCell ref="S13:S14"/>
    <mergeCell ref="T13:T14"/>
    <mergeCell ref="B13:B14"/>
    <mergeCell ref="D13:D14"/>
    <mergeCell ref="E13:E14"/>
    <mergeCell ref="F13:F14"/>
    <mergeCell ref="G13:N13"/>
    <mergeCell ref="A10:T10"/>
    <mergeCell ref="A8:T8"/>
    <mergeCell ref="C13:C14"/>
    <mergeCell ref="Q13:Q14"/>
    <mergeCell ref="R13:R14"/>
    <mergeCell ref="O13:O14"/>
    <mergeCell ref="P13:P14"/>
    <mergeCell ref="A11:B11"/>
    <mergeCell ref="F11:T11"/>
    <mergeCell ref="A13:A14"/>
  </mergeCells>
  <printOptions/>
  <pageMargins left="0.1968503937007874" right="0" top="0.1968503937007874" bottom="0.1968503937007874" header="0" footer="0"/>
  <pageSetup horizontalDpi="600" verticalDpi="600" orientation="landscape" paperSize="9" scale="70" r:id="rId1"/>
  <ignoredErrors>
    <ignoredError sqref="O17 R16 R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59"/>
  <sheetViews>
    <sheetView workbookViewId="0" topLeftCell="A38">
      <selection activeCell="K73" sqref="K73"/>
    </sheetView>
  </sheetViews>
  <sheetFormatPr defaultColWidth="9.140625" defaultRowHeight="12.75"/>
  <cols>
    <col min="1" max="1" width="10.7109375" style="21" customWidth="1"/>
    <col min="2" max="2" width="20.00390625" style="21" customWidth="1"/>
    <col min="3" max="3" width="21.57421875" style="21" hidden="1" customWidth="1"/>
    <col min="4" max="4" width="19.421875" style="21" hidden="1" customWidth="1"/>
    <col min="5" max="5" width="12.7109375" style="21" customWidth="1"/>
    <col min="6" max="6" width="15.00390625" style="21" customWidth="1"/>
    <col min="7" max="7" width="14.140625" style="21" customWidth="1"/>
    <col min="8" max="16384" width="9.140625" style="21" customWidth="1"/>
  </cols>
  <sheetData>
    <row r="1" spans="1:10" s="14" customFormat="1" ht="12.75">
      <c r="A1" s="271" t="s">
        <v>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 s="14" customFormat="1" ht="12.75" customHeight="1">
      <c r="A2" s="271" t="s">
        <v>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s="14" customFormat="1" ht="12.75">
      <c r="A3" s="271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="14" customFormat="1" ht="12.75"/>
    <row r="5" spans="1:9" s="16" customFormat="1" ht="12.75">
      <c r="A5" s="244" t="s">
        <v>65</v>
      </c>
      <c r="B5" s="244"/>
      <c r="C5" s="244"/>
      <c r="D5" s="244"/>
      <c r="E5" s="244"/>
      <c r="F5" s="244"/>
      <c r="G5" s="244"/>
      <c r="H5" s="244"/>
      <c r="I5" s="244"/>
    </row>
    <row r="6" spans="1:9" s="16" customFormat="1" ht="12.75">
      <c r="A6" s="264" t="s">
        <v>63</v>
      </c>
      <c r="B6" s="264"/>
      <c r="C6" s="264"/>
      <c r="D6" s="264"/>
      <c r="E6" s="264"/>
      <c r="F6" s="264"/>
      <c r="G6" s="264"/>
      <c r="H6" s="264"/>
      <c r="I6" s="264"/>
    </row>
    <row r="7" s="16" customFormat="1" ht="12.75">
      <c r="D7" s="82"/>
    </row>
    <row r="8" spans="1:13" s="39" customFormat="1" ht="12.75" customHeight="1">
      <c r="A8" s="265" t="s">
        <v>10</v>
      </c>
      <c r="B8" s="265"/>
      <c r="C8" s="265"/>
      <c r="D8" s="265"/>
      <c r="E8" s="265"/>
      <c r="F8" s="265"/>
      <c r="G8" s="265"/>
      <c r="H8" s="265"/>
      <c r="I8" s="265"/>
      <c r="J8" s="265"/>
      <c r="K8" s="16"/>
      <c r="L8" s="16"/>
      <c r="M8" s="16"/>
    </row>
    <row r="9" spans="1:21" s="39" customFormat="1" ht="12.75" customHeight="1">
      <c r="A9" s="265" t="s">
        <v>34</v>
      </c>
      <c r="B9" s="265"/>
      <c r="C9" s="265"/>
      <c r="D9" s="265"/>
      <c r="E9" s="265"/>
      <c r="F9" s="265"/>
      <c r="G9" s="265"/>
      <c r="H9" s="265"/>
      <c r="I9" s="265"/>
      <c r="J9" s="265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4:9" s="19" customFormat="1" ht="12.75" customHeight="1">
      <c r="D10" s="18"/>
      <c r="G10" s="17"/>
      <c r="H10" s="17"/>
      <c r="I10" s="17"/>
    </row>
    <row r="11" spans="1:10" ht="12.75">
      <c r="A11" s="267" t="s">
        <v>64</v>
      </c>
      <c r="B11" s="267"/>
      <c r="C11" s="20"/>
      <c r="D11" s="20"/>
      <c r="F11" s="217" t="s">
        <v>75</v>
      </c>
      <c r="G11" s="217"/>
      <c r="H11" s="217"/>
      <c r="I11" s="217"/>
      <c r="J11" s="217"/>
    </row>
    <row r="12" ht="12.75" hidden="1"/>
    <row r="13" spans="1:10" s="24" customFormat="1" ht="25.5" customHeight="1" hidden="1" thickBot="1">
      <c r="A13" s="22" t="s">
        <v>2</v>
      </c>
      <c r="B13" s="22" t="s">
        <v>0</v>
      </c>
      <c r="C13" s="22" t="s">
        <v>1</v>
      </c>
      <c r="D13" s="32" t="s">
        <v>20</v>
      </c>
      <c r="E13" s="22" t="s">
        <v>4</v>
      </c>
      <c r="F13" s="23" t="s">
        <v>5</v>
      </c>
      <c r="G13" s="23" t="s">
        <v>6</v>
      </c>
      <c r="H13" s="23" t="s">
        <v>11</v>
      </c>
      <c r="I13" s="22" t="s">
        <v>7</v>
      </c>
      <c r="J13" s="22" t="s">
        <v>8</v>
      </c>
    </row>
    <row r="14" spans="1:10" s="24" customFormat="1" ht="48" customHeight="1" hidden="1">
      <c r="A14" s="25">
        <v>20</v>
      </c>
      <c r="B14" s="84" t="s">
        <v>38</v>
      </c>
      <c r="C14" s="84"/>
      <c r="D14" s="114" t="s">
        <v>46</v>
      </c>
      <c r="E14" s="26">
        <v>0.10409722222222222</v>
      </c>
      <c r="F14" s="26">
        <v>0.10504629629629629</v>
      </c>
      <c r="G14" s="26">
        <f aca="true" t="shared" si="0" ref="G14:G19">F14-E14</f>
        <v>0.0009490740740740744</v>
      </c>
      <c r="H14" s="25">
        <v>1</v>
      </c>
      <c r="I14" s="25"/>
      <c r="J14" s="27"/>
    </row>
    <row r="15" spans="1:10" s="24" customFormat="1" ht="46.5" customHeight="1" hidden="1" thickBot="1">
      <c r="A15" s="28">
        <v>12</v>
      </c>
      <c r="B15" s="131" t="s">
        <v>61</v>
      </c>
      <c r="C15" s="132"/>
      <c r="D15" s="92" t="s">
        <v>60</v>
      </c>
      <c r="E15" s="133">
        <v>0.10409722222222222</v>
      </c>
      <c r="F15" s="133">
        <v>0.10519675925925925</v>
      </c>
      <c r="G15" s="133">
        <f t="shared" si="0"/>
        <v>0.0010995370370370378</v>
      </c>
      <c r="H15" s="22">
        <v>2</v>
      </c>
      <c r="I15" s="22">
        <v>5</v>
      </c>
      <c r="J15" s="50">
        <v>160</v>
      </c>
    </row>
    <row r="16" spans="1:10" s="24" customFormat="1" ht="55.5" customHeight="1" hidden="1">
      <c r="A16" s="127">
        <v>1</v>
      </c>
      <c r="B16" s="119" t="s">
        <v>47</v>
      </c>
      <c r="C16" s="130"/>
      <c r="D16" s="88" t="s">
        <v>49</v>
      </c>
      <c r="E16" s="26">
        <v>0.10737268518518518</v>
      </c>
      <c r="F16" s="26">
        <v>0.10835648148148147</v>
      </c>
      <c r="G16" s="26">
        <f t="shared" si="0"/>
        <v>0.0009837962962962882</v>
      </c>
      <c r="H16" s="25">
        <v>1</v>
      </c>
      <c r="I16" s="25"/>
      <c r="J16" s="27"/>
    </row>
    <row r="17" spans="1:10" s="24" customFormat="1" ht="45" customHeight="1" hidden="1" thickBot="1">
      <c r="A17" s="53">
        <v>15</v>
      </c>
      <c r="B17" s="131" t="s">
        <v>57</v>
      </c>
      <c r="C17" s="52"/>
      <c r="D17" s="102" t="s">
        <v>58</v>
      </c>
      <c r="E17" s="29">
        <v>0.10737268518518518</v>
      </c>
      <c r="F17" s="29">
        <v>0.10837962962962962</v>
      </c>
      <c r="G17" s="133">
        <f t="shared" si="0"/>
        <v>0.0010069444444444353</v>
      </c>
      <c r="H17" s="22">
        <v>2</v>
      </c>
      <c r="I17" s="22"/>
      <c r="J17" s="50"/>
    </row>
    <row r="18" spans="1:10" s="24" customFormat="1" ht="55.5" customHeight="1" hidden="1">
      <c r="A18" s="54">
        <v>6</v>
      </c>
      <c r="B18" s="134" t="s">
        <v>43</v>
      </c>
      <c r="C18" s="135"/>
      <c r="D18" s="87" t="s">
        <v>52</v>
      </c>
      <c r="E18" s="26">
        <v>0.11284722222222222</v>
      </c>
      <c r="F18" s="26">
        <v>0.11368055555555556</v>
      </c>
      <c r="G18" s="115">
        <f t="shared" si="0"/>
        <v>0.0008333333333333387</v>
      </c>
      <c r="H18" s="54">
        <v>1</v>
      </c>
      <c r="I18" s="54"/>
      <c r="J18" s="116"/>
    </row>
    <row r="19" spans="1:10" s="24" customFormat="1" ht="45" customHeight="1" hidden="1">
      <c r="A19" s="32">
        <v>3</v>
      </c>
      <c r="B19" s="84" t="s">
        <v>27</v>
      </c>
      <c r="C19" s="47"/>
      <c r="D19" s="11" t="s">
        <v>50</v>
      </c>
      <c r="E19" s="133">
        <v>0.11284722222222222</v>
      </c>
      <c r="F19" s="133">
        <v>0.11399305555555556</v>
      </c>
      <c r="G19" s="34">
        <f t="shared" si="0"/>
        <v>0.001145833333333332</v>
      </c>
      <c r="H19" s="32">
        <v>2</v>
      </c>
      <c r="I19" s="32">
        <v>6</v>
      </c>
      <c r="J19" s="32">
        <v>150</v>
      </c>
    </row>
    <row r="20" spans="3:4" ht="12.75" hidden="1">
      <c r="C20" s="24"/>
      <c r="D20" s="37"/>
    </row>
    <row r="21" spans="1:17" s="1" customFormat="1" ht="25.5" customHeight="1" hidden="1">
      <c r="A21" s="243" t="s">
        <v>30</v>
      </c>
      <c r="B21" s="243"/>
      <c r="C21" s="59" t="s">
        <v>33</v>
      </c>
      <c r="P21" s="2"/>
      <c r="Q21" s="2"/>
    </row>
    <row r="22" spans="1:17" s="1" customFormat="1" ht="12.75" hidden="1">
      <c r="A22" s="59"/>
      <c r="B22" s="59"/>
      <c r="C22" s="59"/>
      <c r="P22" s="2"/>
      <c r="Q22" s="2"/>
    </row>
    <row r="23" spans="1:17" s="1" customFormat="1" ht="12.75" hidden="1">
      <c r="A23" s="59"/>
      <c r="B23" s="59"/>
      <c r="C23" s="59"/>
      <c r="P23" s="2"/>
      <c r="Q23" s="2"/>
    </row>
    <row r="24" spans="1:17" s="1" customFormat="1" ht="12.75" hidden="1">
      <c r="A24" s="59"/>
      <c r="B24" s="59"/>
      <c r="C24" s="59"/>
      <c r="P24" s="2"/>
      <c r="Q24" s="2"/>
    </row>
    <row r="25" spans="1:17" s="1" customFormat="1" ht="25.5" customHeight="1" hidden="1">
      <c r="A25" s="243"/>
      <c r="B25" s="243"/>
      <c r="C25" s="60" t="s">
        <v>36</v>
      </c>
      <c r="P25" s="2"/>
      <c r="Q25" s="2"/>
    </row>
    <row r="26" spans="1:17" s="1" customFormat="1" ht="25.5" customHeight="1">
      <c r="A26" s="59"/>
      <c r="B26" s="20" t="s">
        <v>29</v>
      </c>
      <c r="C26" s="60"/>
      <c r="P26" s="2"/>
      <c r="Q26" s="2"/>
    </row>
    <row r="27" spans="1:17" s="1" customFormat="1" ht="25.5" customHeight="1" thickBot="1">
      <c r="A27" s="22" t="s">
        <v>2</v>
      </c>
      <c r="B27" s="22" t="s">
        <v>0</v>
      </c>
      <c r="C27" s="22" t="s">
        <v>1</v>
      </c>
      <c r="D27" s="22" t="s">
        <v>3</v>
      </c>
      <c r="E27" s="22" t="s">
        <v>4</v>
      </c>
      <c r="F27" s="23" t="s">
        <v>5</v>
      </c>
      <c r="G27" s="23" t="s">
        <v>6</v>
      </c>
      <c r="H27" s="23" t="s">
        <v>11</v>
      </c>
      <c r="I27" s="22" t="s">
        <v>7</v>
      </c>
      <c r="J27" s="22" t="s">
        <v>8</v>
      </c>
      <c r="P27" s="2"/>
      <c r="Q27" s="2"/>
    </row>
    <row r="28" spans="1:10" ht="38.25">
      <c r="A28" s="129">
        <v>7</v>
      </c>
      <c r="B28" s="197" t="s">
        <v>99</v>
      </c>
      <c r="C28" s="171"/>
      <c r="D28" s="152"/>
      <c r="E28" s="169">
        <v>0.090625</v>
      </c>
      <c r="F28" s="169">
        <v>0.09113425925925926</v>
      </c>
      <c r="G28" s="26">
        <f aca="true" t="shared" si="1" ref="G28:G37">F28-E28</f>
        <v>0.0005092592592592649</v>
      </c>
      <c r="H28" s="152">
        <v>1</v>
      </c>
      <c r="I28" s="25"/>
      <c r="J28" s="27"/>
    </row>
    <row r="29" spans="1:10" ht="26.25" thickBot="1">
      <c r="A29" s="149">
        <v>21</v>
      </c>
      <c r="B29" s="162" t="s">
        <v>96</v>
      </c>
      <c r="C29" s="151"/>
      <c r="D29" s="102"/>
      <c r="E29" s="29">
        <v>0.08402777777777777</v>
      </c>
      <c r="F29" s="29">
        <v>0.0845601851851852</v>
      </c>
      <c r="G29" s="29">
        <f t="shared" si="1"/>
        <v>0.0005324074074074259</v>
      </c>
      <c r="H29" s="28">
        <v>1</v>
      </c>
      <c r="I29" s="28"/>
      <c r="J29" s="30"/>
    </row>
    <row r="30" spans="1:10" ht="25.5">
      <c r="A30" s="129">
        <v>6</v>
      </c>
      <c r="B30" s="198" t="s">
        <v>66</v>
      </c>
      <c r="C30" s="171"/>
      <c r="D30" s="152"/>
      <c r="E30" s="169">
        <v>0.08819444444444445</v>
      </c>
      <c r="F30" s="169">
        <v>0.08878472222222222</v>
      </c>
      <c r="G30" s="26">
        <f t="shared" si="1"/>
        <v>0.0005902777777777729</v>
      </c>
      <c r="H30" s="152">
        <v>1</v>
      </c>
      <c r="I30" s="25"/>
      <c r="J30" s="27"/>
    </row>
    <row r="31" spans="1:10" ht="39" thickBot="1">
      <c r="A31" s="149">
        <v>25</v>
      </c>
      <c r="B31" s="117" t="s">
        <v>93</v>
      </c>
      <c r="C31" s="151"/>
      <c r="D31" s="102"/>
      <c r="E31" s="29">
        <v>0.08125</v>
      </c>
      <c r="F31" s="29">
        <v>0.081875</v>
      </c>
      <c r="G31" s="29">
        <f t="shared" si="1"/>
        <v>0.0006250000000000006</v>
      </c>
      <c r="H31" s="28">
        <v>1</v>
      </c>
      <c r="I31" s="28"/>
      <c r="J31" s="30"/>
    </row>
    <row r="32" spans="1:10" ht="25.5">
      <c r="A32" s="129">
        <v>12</v>
      </c>
      <c r="B32" s="198" t="s">
        <v>100</v>
      </c>
      <c r="C32" s="158"/>
      <c r="D32" s="95"/>
      <c r="E32" s="26">
        <v>0.08611111111111112</v>
      </c>
      <c r="F32" s="26">
        <v>0.08677083333333334</v>
      </c>
      <c r="G32" s="26">
        <f t="shared" si="1"/>
        <v>0.0006597222222222143</v>
      </c>
      <c r="H32" s="25">
        <v>1</v>
      </c>
      <c r="I32" s="25"/>
      <c r="J32" s="27"/>
    </row>
    <row r="33" spans="1:10" ht="26.25" thickBot="1">
      <c r="A33" s="149">
        <v>11</v>
      </c>
      <c r="B33" s="126" t="s">
        <v>101</v>
      </c>
      <c r="C33" s="151"/>
      <c r="D33" s="92"/>
      <c r="E33" s="29">
        <v>0.08402777777777777</v>
      </c>
      <c r="F33" s="29">
        <v>0.08462962962962962</v>
      </c>
      <c r="G33" s="29">
        <f t="shared" si="1"/>
        <v>0.0006018518518518534</v>
      </c>
      <c r="H33" s="28">
        <v>2</v>
      </c>
      <c r="I33" s="28"/>
      <c r="J33" s="30"/>
    </row>
    <row r="34" spans="1:10" ht="38.25">
      <c r="A34" s="129">
        <v>24</v>
      </c>
      <c r="B34" s="198" t="s">
        <v>94</v>
      </c>
      <c r="C34" s="175"/>
      <c r="D34" s="152"/>
      <c r="E34" s="169">
        <v>0.090625</v>
      </c>
      <c r="F34" s="169">
        <v>0.09123842592592592</v>
      </c>
      <c r="G34" s="26">
        <f t="shared" si="1"/>
        <v>0.00061342592592592</v>
      </c>
      <c r="H34" s="25">
        <v>2</v>
      </c>
      <c r="I34" s="152"/>
      <c r="J34" s="153"/>
    </row>
    <row r="35" spans="1:10" ht="26.25" thickBot="1">
      <c r="A35" s="154">
        <v>20</v>
      </c>
      <c r="B35" s="105" t="s">
        <v>95</v>
      </c>
      <c r="C35" s="28"/>
      <c r="D35" s="156"/>
      <c r="E35" s="170">
        <v>0.08819444444444445</v>
      </c>
      <c r="F35" s="170">
        <v>0.08887731481481481</v>
      </c>
      <c r="G35" s="29">
        <f t="shared" si="1"/>
        <v>0.0006828703703703615</v>
      </c>
      <c r="H35" s="28">
        <v>2</v>
      </c>
      <c r="I35" s="138"/>
      <c r="J35" s="157"/>
    </row>
    <row r="36" spans="1:10" ht="25.5">
      <c r="A36" s="129">
        <v>17</v>
      </c>
      <c r="B36" s="165" t="s">
        <v>98</v>
      </c>
      <c r="C36" s="177"/>
      <c r="D36" s="148"/>
      <c r="E36" s="26">
        <v>0.08125</v>
      </c>
      <c r="F36" s="26">
        <v>0.08207175925925926</v>
      </c>
      <c r="G36" s="26">
        <f t="shared" si="1"/>
        <v>0.0008217592592592582</v>
      </c>
      <c r="H36" s="152">
        <v>2</v>
      </c>
      <c r="I36" s="152">
        <v>9</v>
      </c>
      <c r="J36" s="153">
        <v>120</v>
      </c>
    </row>
    <row r="37" spans="1:10" ht="26.25" thickBot="1">
      <c r="A37" s="149">
        <v>4</v>
      </c>
      <c r="B37" s="162" t="s">
        <v>96</v>
      </c>
      <c r="C37" s="178"/>
      <c r="D37" s="102"/>
      <c r="E37" s="29">
        <v>0.08611111111111112</v>
      </c>
      <c r="F37" s="29">
        <v>0.08701388888888889</v>
      </c>
      <c r="G37" s="29">
        <f t="shared" si="1"/>
        <v>0.0009027777777777662</v>
      </c>
      <c r="H37" s="138">
        <v>2</v>
      </c>
      <c r="I37" s="138">
        <v>10</v>
      </c>
      <c r="J37" s="157">
        <v>110</v>
      </c>
    </row>
    <row r="39" spans="2:4" ht="12.75">
      <c r="B39" s="20" t="s">
        <v>14</v>
      </c>
      <c r="D39" s="21" t="s">
        <v>69</v>
      </c>
    </row>
    <row r="41" spans="1:10" ht="26.25" thickBot="1">
      <c r="A41" s="22" t="s">
        <v>2</v>
      </c>
      <c r="B41" s="22" t="s">
        <v>0</v>
      </c>
      <c r="C41" s="22" t="s">
        <v>1</v>
      </c>
      <c r="D41" s="22" t="s">
        <v>3</v>
      </c>
      <c r="E41" s="22" t="s">
        <v>4</v>
      </c>
      <c r="F41" s="23" t="s">
        <v>5</v>
      </c>
      <c r="G41" s="23" t="s">
        <v>6</v>
      </c>
      <c r="H41" s="23" t="s">
        <v>11</v>
      </c>
      <c r="I41" s="22" t="s">
        <v>7</v>
      </c>
      <c r="J41" s="22" t="s">
        <v>8</v>
      </c>
    </row>
    <row r="42" spans="1:10" ht="39" thickBot="1">
      <c r="A42" s="221">
        <v>7</v>
      </c>
      <c r="B42" s="197" t="s">
        <v>99</v>
      </c>
      <c r="C42" s="175"/>
      <c r="D42" s="223"/>
      <c r="E42" s="224">
        <v>0.134375</v>
      </c>
      <c r="F42" s="224">
        <v>0.13488425925925926</v>
      </c>
      <c r="G42" s="115">
        <f aca="true" t="shared" si="2" ref="G42:G49">F42-E42</f>
        <v>0.0005092592592592649</v>
      </c>
      <c r="H42" s="223">
        <v>1</v>
      </c>
      <c r="I42" s="223"/>
      <c r="J42" s="225"/>
    </row>
    <row r="43" spans="1:10" ht="26.25" thickBot="1">
      <c r="A43" s="226">
        <v>21</v>
      </c>
      <c r="B43" s="162" t="s">
        <v>96</v>
      </c>
      <c r="C43" s="227"/>
      <c r="D43" s="228"/>
      <c r="E43" s="229">
        <v>0.13229166666666667</v>
      </c>
      <c r="F43" s="229">
        <v>0.13280092592592593</v>
      </c>
      <c r="G43" s="229">
        <f t="shared" si="2"/>
        <v>0.0005092592592592649</v>
      </c>
      <c r="H43" s="230">
        <v>1</v>
      </c>
      <c r="I43" s="230"/>
      <c r="J43" s="231"/>
    </row>
    <row r="44" spans="1:10" ht="25.5">
      <c r="A44" s="129">
        <v>6</v>
      </c>
      <c r="B44" s="198" t="s">
        <v>66</v>
      </c>
      <c r="C44" s="150"/>
      <c r="D44" s="95"/>
      <c r="E44" s="26">
        <v>0.13020833333333334</v>
      </c>
      <c r="F44" s="26">
        <v>0.1307986111111111</v>
      </c>
      <c r="G44" s="26">
        <f t="shared" si="2"/>
        <v>0.000590277777777759</v>
      </c>
      <c r="H44" s="25">
        <v>1</v>
      </c>
      <c r="I44" s="25"/>
      <c r="J44" s="27"/>
    </row>
    <row r="45" spans="1:10" ht="39" thickBot="1">
      <c r="A45" s="149">
        <v>25</v>
      </c>
      <c r="B45" s="117" t="s">
        <v>93</v>
      </c>
      <c r="C45" s="151"/>
      <c r="D45" s="102"/>
      <c r="E45" s="29">
        <v>0.128125</v>
      </c>
      <c r="F45" s="29">
        <v>0.1287384259259259</v>
      </c>
      <c r="G45" s="29">
        <f t="shared" si="2"/>
        <v>0.00061342592592592</v>
      </c>
      <c r="H45" s="28">
        <v>1</v>
      </c>
      <c r="I45" s="28"/>
      <c r="J45" s="30"/>
    </row>
    <row r="46" spans="1:10" ht="38.25">
      <c r="A46" s="129">
        <v>24</v>
      </c>
      <c r="B46" s="198" t="s">
        <v>94</v>
      </c>
      <c r="C46" s="150"/>
      <c r="D46" s="148"/>
      <c r="E46" s="26">
        <v>0.13020833333333334</v>
      </c>
      <c r="F46" s="26">
        <v>0.13084490740740742</v>
      </c>
      <c r="G46" s="26">
        <f t="shared" si="2"/>
        <v>0.0006365740740740811</v>
      </c>
      <c r="H46" s="25">
        <v>2</v>
      </c>
      <c r="I46" s="25">
        <v>5</v>
      </c>
      <c r="J46" s="27">
        <v>160</v>
      </c>
    </row>
    <row r="47" spans="1:10" ht="26.25" thickBot="1">
      <c r="A47" s="149">
        <v>11</v>
      </c>
      <c r="B47" s="126" t="s">
        <v>101</v>
      </c>
      <c r="C47" s="151"/>
      <c r="D47" s="102"/>
      <c r="E47" s="29">
        <v>0.13229166666666667</v>
      </c>
      <c r="F47" s="29">
        <v>0.1329861111111111</v>
      </c>
      <c r="G47" s="29">
        <f t="shared" si="2"/>
        <v>0.000694444444444442</v>
      </c>
      <c r="H47" s="28">
        <v>2</v>
      </c>
      <c r="I47" s="28">
        <v>6</v>
      </c>
      <c r="J47" s="30">
        <v>150</v>
      </c>
    </row>
    <row r="48" spans="1:10" ht="25.5">
      <c r="A48" s="173">
        <v>20</v>
      </c>
      <c r="B48" s="161" t="s">
        <v>95</v>
      </c>
      <c r="C48" s="172"/>
      <c r="D48" s="148"/>
      <c r="E48" s="26">
        <v>0.128125</v>
      </c>
      <c r="F48" s="26">
        <v>0.12890046296296295</v>
      </c>
      <c r="G48" s="26">
        <f t="shared" si="2"/>
        <v>0.0007754629629629639</v>
      </c>
      <c r="H48" s="25">
        <v>2</v>
      </c>
      <c r="I48" s="25">
        <v>7</v>
      </c>
      <c r="J48" s="27">
        <v>140</v>
      </c>
    </row>
    <row r="49" spans="1:10" ht="26.25" thickBot="1">
      <c r="A49" s="149">
        <v>12</v>
      </c>
      <c r="B49" s="117" t="s">
        <v>100</v>
      </c>
      <c r="C49" s="155"/>
      <c r="D49" s="156"/>
      <c r="E49" s="170">
        <v>0.13368055555555555</v>
      </c>
      <c r="F49" s="170">
        <v>0.13515046296296296</v>
      </c>
      <c r="G49" s="29">
        <f t="shared" si="2"/>
        <v>0.0014699074074074059</v>
      </c>
      <c r="H49" s="138">
        <v>2</v>
      </c>
      <c r="I49" s="138">
        <v>8</v>
      </c>
      <c r="J49" s="157">
        <v>130</v>
      </c>
    </row>
    <row r="50" ht="12.75">
      <c r="G50" s="144"/>
    </row>
    <row r="51" spans="2:11" ht="12.75">
      <c r="B51" s="220" t="s">
        <v>30</v>
      </c>
      <c r="C51" s="220"/>
      <c r="D51" s="220"/>
      <c r="E51" s="220"/>
      <c r="F51" s="220" t="s">
        <v>73</v>
      </c>
      <c r="G51" s="144"/>
      <c r="H51" s="142"/>
      <c r="I51" s="142"/>
      <c r="J51" s="142"/>
      <c r="K51" s="142"/>
    </row>
    <row r="52" spans="1:11" ht="12.75">
      <c r="A52" s="220"/>
      <c r="B52" s="220"/>
      <c r="C52" s="220"/>
      <c r="D52" s="220"/>
      <c r="E52" s="220"/>
      <c r="F52" s="220"/>
      <c r="G52" s="144"/>
      <c r="H52" s="142"/>
      <c r="I52" s="142"/>
      <c r="J52" s="142"/>
      <c r="K52" s="142"/>
    </row>
    <row r="53" spans="1:11" ht="12.75">
      <c r="A53" s="220"/>
      <c r="B53" s="220" t="s">
        <v>31</v>
      </c>
      <c r="C53" s="220"/>
      <c r="D53" s="220"/>
      <c r="E53" s="220"/>
      <c r="F53" s="220" t="s">
        <v>76</v>
      </c>
      <c r="G53" s="144"/>
      <c r="H53" s="142"/>
      <c r="I53" s="142"/>
      <c r="J53" s="142"/>
      <c r="K53" s="142"/>
    </row>
    <row r="54" spans="1:11" ht="12.75">
      <c r="A54" s="220"/>
      <c r="B54" s="220"/>
      <c r="C54" s="220"/>
      <c r="D54" s="220"/>
      <c r="E54" s="220"/>
      <c r="F54" s="220"/>
      <c r="G54" s="144"/>
      <c r="H54" s="142"/>
      <c r="I54" s="142"/>
      <c r="J54" s="142"/>
      <c r="K54" s="142"/>
    </row>
    <row r="55" spans="1:11" ht="12.75">
      <c r="A55" s="220"/>
      <c r="B55" s="220"/>
      <c r="C55" s="220"/>
      <c r="D55" s="220"/>
      <c r="E55" s="220"/>
      <c r="F55" s="220"/>
      <c r="G55" s="144"/>
      <c r="H55" s="142"/>
      <c r="I55" s="142"/>
      <c r="J55" s="142"/>
      <c r="K55" s="142"/>
    </row>
    <row r="56" spans="1:11" ht="12.75">
      <c r="A56" s="220"/>
      <c r="B56" s="220"/>
      <c r="C56" s="220"/>
      <c r="D56" s="220"/>
      <c r="E56" s="220"/>
      <c r="F56" s="220"/>
      <c r="G56" s="142"/>
      <c r="H56" s="142"/>
      <c r="I56" s="142"/>
      <c r="J56" s="142"/>
      <c r="K56" s="142"/>
    </row>
    <row r="57" spans="1:11" ht="12.75">
      <c r="A57" s="220"/>
      <c r="B57" s="220"/>
      <c r="C57" s="220"/>
      <c r="D57" s="220"/>
      <c r="E57" s="220"/>
      <c r="F57" s="220"/>
      <c r="G57" s="142"/>
      <c r="H57" s="142"/>
      <c r="I57" s="142"/>
      <c r="J57" s="142"/>
      <c r="K57" s="142"/>
    </row>
    <row r="58" spans="1:6" ht="12.75">
      <c r="A58" s="220"/>
      <c r="B58" s="220"/>
      <c r="C58" s="220"/>
      <c r="D58" s="220"/>
      <c r="E58" s="220"/>
      <c r="F58" s="220"/>
    </row>
    <row r="59" spans="1:3" ht="12.75">
      <c r="A59" s="190"/>
      <c r="B59" s="190"/>
      <c r="C59" s="190"/>
    </row>
  </sheetData>
  <mergeCells count="11">
    <mergeCell ref="A1:J1"/>
    <mergeCell ref="A2:K2"/>
    <mergeCell ref="A3:K3"/>
    <mergeCell ref="A5:I5"/>
    <mergeCell ref="A8:J8"/>
    <mergeCell ref="A9:J9"/>
    <mergeCell ref="A6:I6"/>
    <mergeCell ref="F11:J11"/>
    <mergeCell ref="A21:B21"/>
    <mergeCell ref="A25:B25"/>
    <mergeCell ref="A11:B11"/>
  </mergeCells>
  <printOptions/>
  <pageMargins left="0.54" right="0.47" top="0.16" bottom="0.32" header="0.13" footer="0.2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K33"/>
  <sheetViews>
    <sheetView workbookViewId="0" topLeftCell="A1">
      <selection activeCell="M33" sqref="M33"/>
    </sheetView>
  </sheetViews>
  <sheetFormatPr defaultColWidth="9.140625" defaultRowHeight="12.75"/>
  <cols>
    <col min="1" max="1" width="6.57421875" style="21" customWidth="1"/>
    <col min="2" max="2" width="10.7109375" style="21" customWidth="1"/>
    <col min="3" max="3" width="27.7109375" style="21" customWidth="1"/>
    <col min="4" max="4" width="21.57421875" style="21" hidden="1" customWidth="1"/>
    <col min="5" max="5" width="39.28125" style="21" hidden="1" customWidth="1"/>
    <col min="6" max="6" width="12.7109375" style="21" customWidth="1"/>
    <col min="7" max="7" width="15.00390625" style="21" customWidth="1"/>
    <col min="8" max="8" width="14.140625" style="21" customWidth="1"/>
    <col min="9" max="9" width="12.421875" style="21" customWidth="1"/>
    <col min="10" max="10" width="13.57421875" style="21" customWidth="1"/>
    <col min="11" max="11" width="9.140625" style="21" customWidth="1"/>
    <col min="12" max="16384" width="8.8515625" style="40" customWidth="1"/>
  </cols>
  <sheetData>
    <row r="1" spans="1:10" s="14" customFormat="1" ht="12.75">
      <c r="A1" s="271" t="s">
        <v>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s="14" customFormat="1" ht="12.75">
      <c r="A2" s="271" t="s">
        <v>71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s="14" customFormat="1" ht="12.75">
      <c r="A3" s="271" t="s">
        <v>72</v>
      </c>
      <c r="B3" s="271"/>
      <c r="C3" s="271"/>
      <c r="D3" s="271"/>
      <c r="E3" s="271"/>
      <c r="F3" s="271"/>
      <c r="G3" s="271"/>
      <c r="H3" s="271"/>
      <c r="I3" s="271"/>
      <c r="J3" s="271"/>
    </row>
    <row r="4" s="14" customFormat="1" ht="12.75"/>
    <row r="5" spans="1:9" s="16" customFormat="1" ht="12.75">
      <c r="A5" s="244" t="s">
        <v>65</v>
      </c>
      <c r="B5" s="244"/>
      <c r="C5" s="244"/>
      <c r="D5" s="244"/>
      <c r="E5" s="244"/>
      <c r="F5" s="244"/>
      <c r="G5" s="244"/>
      <c r="H5" s="244"/>
      <c r="I5" s="244"/>
    </row>
    <row r="6" spans="1:9" s="16" customFormat="1" ht="12.75">
      <c r="A6" s="15"/>
      <c r="B6" s="15"/>
      <c r="C6" s="15"/>
      <c r="D6" s="15"/>
      <c r="E6" s="82" t="s">
        <v>63</v>
      </c>
      <c r="F6" s="15"/>
      <c r="G6" s="15"/>
      <c r="H6" s="15"/>
      <c r="I6" s="15"/>
    </row>
    <row r="7" s="16" customFormat="1" ht="12.75"/>
    <row r="8" spans="1:11" s="39" customFormat="1" ht="12.75" customHeight="1">
      <c r="A8" s="265" t="s">
        <v>10</v>
      </c>
      <c r="B8" s="265"/>
      <c r="C8" s="265"/>
      <c r="D8" s="265"/>
      <c r="E8" s="265"/>
      <c r="F8" s="265"/>
      <c r="G8" s="265"/>
      <c r="H8" s="265"/>
      <c r="I8" s="265"/>
      <c r="J8" s="265"/>
      <c r="K8" s="16"/>
    </row>
    <row r="9" spans="1:11" s="39" customFormat="1" ht="12.75" customHeight="1">
      <c r="A9" s="265" t="s">
        <v>34</v>
      </c>
      <c r="B9" s="265"/>
      <c r="C9" s="265"/>
      <c r="D9" s="265"/>
      <c r="E9" s="265"/>
      <c r="F9" s="265"/>
      <c r="G9" s="265"/>
      <c r="H9" s="265"/>
      <c r="I9" s="265"/>
      <c r="J9" s="265"/>
      <c r="K9" s="16"/>
    </row>
    <row r="10" spans="1:11" s="39" customFormat="1" ht="12.75" customHeight="1">
      <c r="A10" s="267" t="s">
        <v>64</v>
      </c>
      <c r="B10" s="267"/>
      <c r="C10" s="41"/>
      <c r="D10" s="17"/>
      <c r="E10" s="18"/>
      <c r="F10" s="19"/>
      <c r="G10" s="19"/>
      <c r="I10" s="17"/>
      <c r="J10" s="17"/>
      <c r="K10" s="19"/>
    </row>
    <row r="11" spans="1:11" ht="8.25" customHeight="1">
      <c r="A11" s="24"/>
      <c r="B11" s="24"/>
      <c r="C11" s="24"/>
      <c r="D11" s="24"/>
      <c r="E11" s="24"/>
      <c r="F11" s="24"/>
      <c r="G11" s="24"/>
      <c r="H11" s="31"/>
      <c r="I11" s="31"/>
      <c r="J11" s="31"/>
      <c r="K11" s="31"/>
    </row>
    <row r="12" spans="1:11" ht="12.75">
      <c r="A12" s="24"/>
      <c r="B12" s="244" t="s">
        <v>15</v>
      </c>
      <c r="C12" s="244"/>
      <c r="D12" s="244"/>
      <c r="E12" s="15"/>
      <c r="F12" s="24"/>
      <c r="G12" s="276" t="s">
        <v>75</v>
      </c>
      <c r="H12" s="276"/>
      <c r="I12" s="276"/>
      <c r="J12" s="276"/>
      <c r="K12" s="31"/>
    </row>
    <row r="13" spans="1:11" ht="6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6.25" thickBot="1">
      <c r="A14" s="22" t="s">
        <v>12</v>
      </c>
      <c r="B14" s="22" t="s">
        <v>2</v>
      </c>
      <c r="C14" s="22" t="s">
        <v>0</v>
      </c>
      <c r="D14" s="22" t="s">
        <v>1</v>
      </c>
      <c r="E14" s="22" t="s">
        <v>20</v>
      </c>
      <c r="F14" s="22" t="s">
        <v>4</v>
      </c>
      <c r="G14" s="23" t="s">
        <v>5</v>
      </c>
      <c r="H14" s="23" t="s">
        <v>6</v>
      </c>
      <c r="I14" s="23" t="s">
        <v>11</v>
      </c>
      <c r="J14" s="22"/>
      <c r="K14" s="24"/>
    </row>
    <row r="15" spans="1:11" ht="25.5">
      <c r="A15" s="218">
        <v>1</v>
      </c>
      <c r="B15" s="181">
        <v>21</v>
      </c>
      <c r="C15" s="165" t="s">
        <v>96</v>
      </c>
      <c r="D15" s="195"/>
      <c r="E15" s="152"/>
      <c r="F15" s="169">
        <v>0.15416666666666667</v>
      </c>
      <c r="G15" s="169">
        <v>0.1549074074074074</v>
      </c>
      <c r="H15" s="26">
        <f>G15-F15</f>
        <v>0.0007407407407407363</v>
      </c>
      <c r="I15" s="152">
        <v>2</v>
      </c>
      <c r="J15" s="27"/>
      <c r="K15" s="24"/>
    </row>
    <row r="16" spans="1:11" ht="26.25" thickBot="1">
      <c r="A16" s="275"/>
      <c r="B16" s="125">
        <v>25</v>
      </c>
      <c r="C16" s="117" t="s">
        <v>93</v>
      </c>
      <c r="D16" s="196"/>
      <c r="E16" s="138"/>
      <c r="F16" s="170">
        <v>0.15416666666666667</v>
      </c>
      <c r="G16" s="170">
        <v>0.15515046296296295</v>
      </c>
      <c r="H16" s="29">
        <f>G16-F16</f>
        <v>0.0009837962962962743</v>
      </c>
      <c r="I16" s="138">
        <v>1</v>
      </c>
      <c r="J16" s="30"/>
      <c r="K16" s="24"/>
    </row>
    <row r="17" spans="1:11" ht="25.5">
      <c r="A17" s="218">
        <v>2</v>
      </c>
      <c r="B17" s="181">
        <v>7</v>
      </c>
      <c r="C17" s="197" t="s">
        <v>99</v>
      </c>
      <c r="D17" s="195"/>
      <c r="E17" s="152"/>
      <c r="F17" s="169">
        <v>0.15243055555555554</v>
      </c>
      <c r="G17" s="169">
        <v>0.15298611111111113</v>
      </c>
      <c r="H17" s="26">
        <f>G17-F17</f>
        <v>0.0005555555555555869</v>
      </c>
      <c r="I17" s="152">
        <v>1</v>
      </c>
      <c r="J17" s="27"/>
      <c r="K17" s="24"/>
    </row>
    <row r="18" spans="1:11" ht="13.5" thickBot="1">
      <c r="A18" s="275"/>
      <c r="B18" s="125">
        <v>6</v>
      </c>
      <c r="C18" s="117" t="s">
        <v>66</v>
      </c>
      <c r="D18" s="196"/>
      <c r="E18" s="138"/>
      <c r="F18" s="170">
        <v>0.15243055555555554</v>
      </c>
      <c r="G18" s="170">
        <v>0.15305555555555556</v>
      </c>
      <c r="H18" s="29">
        <f>G18-F18</f>
        <v>0.0006250000000000144</v>
      </c>
      <c r="I18" s="138">
        <v>2</v>
      </c>
      <c r="J18" s="30"/>
      <c r="K18" s="24"/>
    </row>
    <row r="19" spans="1:11" ht="12.75">
      <c r="A19" s="31"/>
      <c r="B19" s="142"/>
      <c r="C19" s="109"/>
      <c r="D19" s="143"/>
      <c r="E19" s="113"/>
      <c r="F19" s="144"/>
      <c r="G19" s="144"/>
      <c r="H19" s="144"/>
      <c r="I19" s="31"/>
      <c r="J19" s="31"/>
      <c r="K19" s="24"/>
    </row>
    <row r="20" spans="1:11" s="39" customFormat="1" ht="12.75">
      <c r="A20" s="24"/>
      <c r="B20" s="24"/>
      <c r="C20" s="24" t="s">
        <v>16</v>
      </c>
      <c r="D20" s="15" t="s">
        <v>16</v>
      </c>
      <c r="E20" s="55" t="s">
        <v>16</v>
      </c>
      <c r="F20" s="16"/>
      <c r="G20" s="16"/>
      <c r="H20" s="16"/>
      <c r="I20" s="16"/>
      <c r="J20" s="36"/>
      <c r="K20" s="16"/>
    </row>
    <row r="21" spans="1:11" s="39" customFormat="1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thickBot="1">
      <c r="A22" s="58" t="s">
        <v>12</v>
      </c>
      <c r="B22" s="58" t="s">
        <v>2</v>
      </c>
      <c r="C22" s="58" t="s">
        <v>0</v>
      </c>
      <c r="D22" s="58" t="s">
        <v>1</v>
      </c>
      <c r="E22" s="58" t="s">
        <v>20</v>
      </c>
      <c r="F22" s="22" t="s">
        <v>4</v>
      </c>
      <c r="G22" s="23" t="s">
        <v>5</v>
      </c>
      <c r="H22" s="23" t="s">
        <v>6</v>
      </c>
      <c r="I22" s="23" t="s">
        <v>7</v>
      </c>
      <c r="J22" s="22" t="s">
        <v>8</v>
      </c>
      <c r="K22" s="24"/>
    </row>
    <row r="23" spans="1:11" ht="12.75">
      <c r="A23" s="218">
        <v>1</v>
      </c>
      <c r="B23" s="181">
        <v>6</v>
      </c>
      <c r="C23" s="198" t="s">
        <v>66</v>
      </c>
      <c r="D23" s="199"/>
      <c r="E23" s="95"/>
      <c r="F23" s="26">
        <v>0.1708333333333333</v>
      </c>
      <c r="G23" s="26">
        <v>0.1713888888888889</v>
      </c>
      <c r="H23" s="26">
        <f>G23-F23</f>
        <v>0.0005555555555555869</v>
      </c>
      <c r="I23" s="25">
        <v>4</v>
      </c>
      <c r="J23" s="27">
        <v>170</v>
      </c>
      <c r="K23" s="24"/>
    </row>
    <row r="24" spans="1:11" ht="26.25" thickBot="1">
      <c r="A24" s="275"/>
      <c r="B24" s="125">
        <v>21</v>
      </c>
      <c r="C24" s="162" t="s">
        <v>96</v>
      </c>
      <c r="D24" s="131"/>
      <c r="E24" s="102"/>
      <c r="F24" s="29">
        <v>0.1708333333333333</v>
      </c>
      <c r="G24" s="29">
        <v>0.1713773148148148</v>
      </c>
      <c r="H24" s="29">
        <f>G24-F24</f>
        <v>0.0005439814814814925</v>
      </c>
      <c r="I24" s="28">
        <v>3</v>
      </c>
      <c r="J24" s="30">
        <v>180</v>
      </c>
      <c r="K24" s="24"/>
    </row>
    <row r="25" spans="1:1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s="39" customFormat="1" ht="12.75">
      <c r="A26" s="24"/>
      <c r="C26" s="76" t="s">
        <v>17</v>
      </c>
      <c r="D26" s="141" t="s">
        <v>17</v>
      </c>
      <c r="E26" s="145" t="s">
        <v>17</v>
      </c>
      <c r="F26" s="16"/>
      <c r="G26" s="16"/>
      <c r="H26" s="16"/>
      <c r="I26" s="16"/>
      <c r="J26" s="16"/>
      <c r="K26" s="16"/>
    </row>
    <row r="27" spans="1:11" ht="26.25" thickBot="1">
      <c r="A27" s="58" t="s">
        <v>12</v>
      </c>
      <c r="B27" s="58" t="s">
        <v>2</v>
      </c>
      <c r="C27" s="58" t="s">
        <v>0</v>
      </c>
      <c r="D27" s="58" t="s">
        <v>1</v>
      </c>
      <c r="E27" s="58" t="s">
        <v>20</v>
      </c>
      <c r="F27" s="22" t="s">
        <v>4</v>
      </c>
      <c r="G27" s="23" t="s">
        <v>5</v>
      </c>
      <c r="H27" s="23" t="s">
        <v>6</v>
      </c>
      <c r="I27" s="23" t="s">
        <v>7</v>
      </c>
      <c r="J27" s="22" t="s">
        <v>8</v>
      </c>
      <c r="K27" s="24"/>
    </row>
    <row r="28" spans="1:11" ht="25.5">
      <c r="A28" s="218">
        <v>1</v>
      </c>
      <c r="B28" s="181">
        <v>7</v>
      </c>
      <c r="C28" s="197" t="s">
        <v>99</v>
      </c>
      <c r="D28" s="199"/>
      <c r="E28" s="148"/>
      <c r="F28" s="26">
        <v>0.1730324074074074</v>
      </c>
      <c r="G28" s="26">
        <v>0.17351851851851852</v>
      </c>
      <c r="H28" s="26">
        <f>G28-F28</f>
        <v>0.00048611111111110383</v>
      </c>
      <c r="I28" s="25">
        <v>1</v>
      </c>
      <c r="J28" s="27">
        <v>200</v>
      </c>
      <c r="K28" s="24"/>
    </row>
    <row r="29" spans="1:11" ht="26.25" thickBot="1">
      <c r="A29" s="275"/>
      <c r="B29" s="125">
        <v>25</v>
      </c>
      <c r="C29" s="117" t="s">
        <v>93</v>
      </c>
      <c r="D29" s="52"/>
      <c r="E29" s="102"/>
      <c r="F29" s="29">
        <v>0.1730324074074074</v>
      </c>
      <c r="G29" s="29">
        <v>0.1737962962962963</v>
      </c>
      <c r="H29" s="29">
        <f>G29-F29</f>
        <v>0.0007638888888888973</v>
      </c>
      <c r="I29" s="28">
        <v>2</v>
      </c>
      <c r="J29" s="30">
        <v>190</v>
      </c>
      <c r="K29" s="24"/>
    </row>
    <row r="31" spans="3:7" ht="12.75">
      <c r="C31" s="21" t="s">
        <v>30</v>
      </c>
      <c r="G31" s="21" t="s">
        <v>73</v>
      </c>
    </row>
    <row r="33" spans="3:7" ht="12.75">
      <c r="C33" s="21" t="s">
        <v>62</v>
      </c>
      <c r="G33" s="21" t="s">
        <v>76</v>
      </c>
    </row>
  </sheetData>
  <mergeCells count="13">
    <mergeCell ref="A28:A29"/>
    <mergeCell ref="A9:J9"/>
    <mergeCell ref="A8:J8"/>
    <mergeCell ref="A15:A16"/>
    <mergeCell ref="A1:J1"/>
    <mergeCell ref="A5:I5"/>
    <mergeCell ref="A17:A18"/>
    <mergeCell ref="A23:A24"/>
    <mergeCell ref="A10:B10"/>
    <mergeCell ref="B12:D12"/>
    <mergeCell ref="G12:J12"/>
    <mergeCell ref="A2:J2"/>
    <mergeCell ref="A3:J3"/>
  </mergeCells>
  <printOptions/>
  <pageMargins left="0.1968503937007874" right="0" top="0.1968503937007874" bottom="0.1968503937007874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R26"/>
  <sheetViews>
    <sheetView tabSelected="1" workbookViewId="0" topLeftCell="A4">
      <selection activeCell="O16" sqref="O16"/>
    </sheetView>
  </sheetViews>
  <sheetFormatPr defaultColWidth="9.140625" defaultRowHeight="12.75"/>
  <cols>
    <col min="1" max="1" width="8.421875" style="24" customWidth="1"/>
    <col min="2" max="2" width="26.00390625" style="24" customWidth="1"/>
    <col min="3" max="3" width="18.00390625" style="24" hidden="1" customWidth="1"/>
    <col min="4" max="4" width="35.28125" style="24" hidden="1" customWidth="1"/>
    <col min="5" max="5" width="13.7109375" style="24" customWidth="1"/>
    <col min="6" max="6" width="12.421875" style="24" customWidth="1"/>
    <col min="7" max="7" width="12.00390625" style="24" customWidth="1"/>
    <col min="8" max="8" width="10.00390625" style="24" customWidth="1"/>
    <col min="9" max="9" width="14.57421875" style="24" hidden="1" customWidth="1"/>
    <col min="10" max="10" width="0" style="24" hidden="1" customWidth="1"/>
    <col min="11" max="11" width="12.7109375" style="24" hidden="1" customWidth="1"/>
    <col min="12" max="13" width="0" style="24" hidden="1" customWidth="1"/>
    <col min="14" max="16384" width="9.140625" style="24" customWidth="1"/>
  </cols>
  <sheetData>
    <row r="1" spans="1:10" s="14" customFormat="1" ht="12.75">
      <c r="A1" s="271" t="s">
        <v>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 s="14" customFormat="1" ht="12.75" customHeight="1">
      <c r="A2" s="271" t="s">
        <v>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s="14" customFormat="1" ht="12.75">
      <c r="A3" s="271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="14" customFormat="1" ht="12.75"/>
    <row r="5" spans="1:12" s="16" customFormat="1" ht="12.75">
      <c r="A5" s="244" t="s">
        <v>65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s="16" customFormat="1" ht="12.75">
      <c r="A6" s="15"/>
      <c r="B6" s="15"/>
      <c r="C6" s="15"/>
      <c r="D6" s="82" t="s">
        <v>63</v>
      </c>
      <c r="E6" s="15"/>
      <c r="F6" s="15"/>
      <c r="G6" s="15"/>
      <c r="H6" s="15"/>
      <c r="I6" s="15"/>
      <c r="J6" s="15"/>
      <c r="K6" s="15"/>
      <c r="L6" s="15"/>
    </row>
    <row r="8" spans="1:11" s="16" customFormat="1" ht="12.75">
      <c r="A8" s="265" t="s">
        <v>18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</row>
    <row r="9" spans="1:11" s="16" customFormat="1" ht="15" customHeight="1">
      <c r="A9" s="55"/>
      <c r="B9" s="265" t="s">
        <v>34</v>
      </c>
      <c r="C9" s="265"/>
      <c r="D9" s="265"/>
      <c r="E9" s="265"/>
      <c r="F9" s="265"/>
      <c r="G9" s="265"/>
      <c r="H9" s="55"/>
      <c r="I9" s="55"/>
      <c r="J9" s="55"/>
      <c r="K9" s="55"/>
    </row>
    <row r="10" s="16" customFormat="1" ht="15" customHeight="1"/>
    <row r="11" spans="1:8" s="16" customFormat="1" ht="12.75">
      <c r="A11" s="267" t="s">
        <v>64</v>
      </c>
      <c r="B11" s="267"/>
      <c r="C11" s="41"/>
      <c r="D11" s="36"/>
      <c r="E11" s="277" t="s">
        <v>75</v>
      </c>
      <c r="F11" s="277"/>
      <c r="G11" s="277"/>
      <c r="H11" s="277"/>
    </row>
    <row r="12" spans="1:8" s="16" customFormat="1" ht="12.75">
      <c r="A12" s="42"/>
      <c r="B12" s="42"/>
      <c r="C12" s="41"/>
      <c r="E12" s="43"/>
      <c r="F12" s="43"/>
      <c r="G12" s="43"/>
      <c r="H12" s="43"/>
    </row>
    <row r="13" spans="1:13" s="16" customFormat="1" ht="35.25" customHeight="1">
      <c r="A13" s="35" t="s">
        <v>2</v>
      </c>
      <c r="B13" s="35" t="s">
        <v>0</v>
      </c>
      <c r="C13" s="35" t="s">
        <v>1</v>
      </c>
      <c r="D13" s="35" t="s">
        <v>20</v>
      </c>
      <c r="E13" s="35" t="s">
        <v>19</v>
      </c>
      <c r="F13" s="35" t="s">
        <v>21</v>
      </c>
      <c r="G13" s="35" t="s">
        <v>6</v>
      </c>
      <c r="H13" s="35" t="s">
        <v>7</v>
      </c>
      <c r="I13" s="35"/>
      <c r="J13" s="35" t="s">
        <v>5</v>
      </c>
      <c r="K13" s="35" t="s">
        <v>6</v>
      </c>
      <c r="L13" s="35" t="s">
        <v>7</v>
      </c>
      <c r="M13" s="44" t="s">
        <v>8</v>
      </c>
    </row>
    <row r="14" spans="1:12" ht="35.25" customHeight="1">
      <c r="A14" s="83">
        <v>7</v>
      </c>
      <c r="B14" s="12" t="s">
        <v>99</v>
      </c>
      <c r="C14" s="3"/>
      <c r="D14" s="11"/>
      <c r="E14" s="32">
        <v>200</v>
      </c>
      <c r="F14" s="3">
        <v>300</v>
      </c>
      <c r="G14" s="32">
        <f aca="true" t="shared" si="0" ref="G14:G23">E14+F14</f>
        <v>500</v>
      </c>
      <c r="H14" s="32">
        <v>1</v>
      </c>
      <c r="I14" s="45"/>
      <c r="J14" s="45">
        <v>0.0025115740740740697</v>
      </c>
      <c r="K14" s="32">
        <v>5</v>
      </c>
      <c r="L14" s="32">
        <v>80</v>
      </c>
    </row>
    <row r="15" spans="1:12" ht="35.25" customHeight="1">
      <c r="A15" s="83">
        <v>6</v>
      </c>
      <c r="B15" s="13" t="s">
        <v>66</v>
      </c>
      <c r="C15" s="46"/>
      <c r="D15" s="10"/>
      <c r="E15" s="32">
        <v>170</v>
      </c>
      <c r="F15" s="3">
        <v>285</v>
      </c>
      <c r="G15" s="32">
        <f t="shared" si="0"/>
        <v>455</v>
      </c>
      <c r="H15" s="32">
        <v>2</v>
      </c>
      <c r="I15" s="45"/>
      <c r="J15" s="45">
        <v>0.0023726851851851843</v>
      </c>
      <c r="K15" s="32">
        <v>3</v>
      </c>
      <c r="L15" s="32">
        <v>90</v>
      </c>
    </row>
    <row r="16" spans="1:12" ht="39.75" customHeight="1">
      <c r="A16" s="83">
        <v>21</v>
      </c>
      <c r="B16" s="3" t="s">
        <v>96</v>
      </c>
      <c r="C16" s="32"/>
      <c r="D16" s="11"/>
      <c r="E16" s="32">
        <v>180</v>
      </c>
      <c r="F16" s="3">
        <v>240</v>
      </c>
      <c r="G16" s="32">
        <f t="shared" si="0"/>
        <v>420</v>
      </c>
      <c r="H16" s="32">
        <v>3</v>
      </c>
      <c r="I16" s="45"/>
      <c r="J16" s="45">
        <v>0.002210648148148149</v>
      </c>
      <c r="K16" s="32">
        <v>2</v>
      </c>
      <c r="L16" s="32">
        <v>95</v>
      </c>
    </row>
    <row r="17" spans="1:12" ht="35.25" customHeight="1">
      <c r="A17" s="83">
        <v>25</v>
      </c>
      <c r="B17" s="13" t="s">
        <v>93</v>
      </c>
      <c r="C17" s="107"/>
      <c r="D17" s="78"/>
      <c r="E17" s="32">
        <v>190</v>
      </c>
      <c r="F17" s="3">
        <v>225</v>
      </c>
      <c r="G17" s="32">
        <f t="shared" si="0"/>
        <v>415</v>
      </c>
      <c r="H17" s="32">
        <v>4</v>
      </c>
      <c r="I17" s="45"/>
      <c r="J17" s="45">
        <v>0.002962962962962966</v>
      </c>
      <c r="K17" s="32">
        <v>6</v>
      </c>
      <c r="L17" s="32">
        <v>75</v>
      </c>
    </row>
    <row r="18" spans="1:12" ht="35.25" customHeight="1">
      <c r="A18" s="83">
        <v>11</v>
      </c>
      <c r="B18" s="12" t="s">
        <v>101</v>
      </c>
      <c r="C18" s="11"/>
      <c r="D18" s="78"/>
      <c r="E18" s="32">
        <v>150</v>
      </c>
      <c r="F18" s="3">
        <v>255</v>
      </c>
      <c r="G18" s="32">
        <f t="shared" si="0"/>
        <v>405</v>
      </c>
      <c r="H18" s="32">
        <v>5</v>
      </c>
      <c r="I18" s="45"/>
      <c r="J18" s="45">
        <v>0.0021412037037037077</v>
      </c>
      <c r="K18" s="32">
        <v>1</v>
      </c>
      <c r="L18" s="32">
        <v>100</v>
      </c>
    </row>
    <row r="19" spans="1:12" ht="35.25" customHeight="1">
      <c r="A19" s="83">
        <v>12</v>
      </c>
      <c r="B19" s="13" t="s">
        <v>100</v>
      </c>
      <c r="C19" s="11"/>
      <c r="D19" s="78"/>
      <c r="E19" s="137">
        <v>130</v>
      </c>
      <c r="F19" s="3">
        <v>270</v>
      </c>
      <c r="G19" s="32">
        <f t="shared" si="0"/>
        <v>400</v>
      </c>
      <c r="H19" s="32">
        <v>6</v>
      </c>
      <c r="I19" s="45"/>
      <c r="J19" s="45">
        <v>7</v>
      </c>
      <c r="K19" s="32">
        <v>7</v>
      </c>
      <c r="L19" s="32">
        <v>70</v>
      </c>
    </row>
    <row r="20" spans="1:12" ht="35.25" customHeight="1">
      <c r="A20" s="83">
        <v>24</v>
      </c>
      <c r="B20" s="13" t="s">
        <v>94</v>
      </c>
      <c r="C20" s="47"/>
      <c r="D20" s="10"/>
      <c r="E20" s="32">
        <v>160</v>
      </c>
      <c r="F20" s="3">
        <v>210</v>
      </c>
      <c r="G20" s="32">
        <f t="shared" si="0"/>
        <v>370</v>
      </c>
      <c r="H20" s="32">
        <v>7</v>
      </c>
      <c r="I20" s="194"/>
      <c r="J20" s="194"/>
      <c r="K20" s="31"/>
      <c r="L20" s="31"/>
    </row>
    <row r="21" spans="1:12" ht="35.25" customHeight="1">
      <c r="A21" s="84">
        <v>20</v>
      </c>
      <c r="B21" s="80" t="s">
        <v>95</v>
      </c>
      <c r="C21" s="11"/>
      <c r="D21" s="78"/>
      <c r="E21" s="32">
        <v>140</v>
      </c>
      <c r="F21" s="3">
        <v>195</v>
      </c>
      <c r="G21" s="32">
        <f t="shared" si="0"/>
        <v>335</v>
      </c>
      <c r="H21" s="32">
        <v>8</v>
      </c>
      <c r="I21" s="194"/>
      <c r="J21" s="194"/>
      <c r="K21" s="31"/>
      <c r="L21" s="31"/>
    </row>
    <row r="22" spans="1:12" ht="35.25" customHeight="1">
      <c r="A22" s="83">
        <v>4</v>
      </c>
      <c r="B22" s="3" t="s">
        <v>96</v>
      </c>
      <c r="C22" s="11"/>
      <c r="D22" s="78"/>
      <c r="E22" s="137">
        <v>110</v>
      </c>
      <c r="F22" s="3">
        <v>180</v>
      </c>
      <c r="G22" s="32">
        <f t="shared" si="0"/>
        <v>290</v>
      </c>
      <c r="H22" s="32">
        <v>9</v>
      </c>
      <c r="I22" s="194"/>
      <c r="J22" s="194"/>
      <c r="K22" s="31"/>
      <c r="L22" s="31"/>
    </row>
    <row r="23" spans="1:12" ht="35.25" customHeight="1">
      <c r="A23" s="83">
        <v>17</v>
      </c>
      <c r="B23" s="3" t="s">
        <v>98</v>
      </c>
      <c r="C23" s="11"/>
      <c r="D23" s="78"/>
      <c r="E23" s="137">
        <v>120</v>
      </c>
      <c r="F23" s="3">
        <v>150</v>
      </c>
      <c r="G23" s="32">
        <f t="shared" si="0"/>
        <v>270</v>
      </c>
      <c r="H23" s="32">
        <v>10</v>
      </c>
      <c r="I23" s="194"/>
      <c r="J23" s="194"/>
      <c r="K23" s="31"/>
      <c r="L23" s="31"/>
    </row>
    <row r="25" spans="2:18" s="1" customFormat="1" ht="25.5" customHeight="1">
      <c r="B25" s="243" t="s">
        <v>30</v>
      </c>
      <c r="C25" s="243"/>
      <c r="D25" s="59"/>
      <c r="F25" s="1" t="s">
        <v>73</v>
      </c>
      <c r="Q25" s="2"/>
      <c r="R25" s="2"/>
    </row>
    <row r="26" spans="2:18" s="1" customFormat="1" ht="25.5" customHeight="1">
      <c r="B26" s="243" t="s">
        <v>31</v>
      </c>
      <c r="C26" s="243"/>
      <c r="D26" s="60"/>
      <c r="F26" s="1" t="s">
        <v>76</v>
      </c>
      <c r="Q26" s="2"/>
      <c r="R26" s="2"/>
    </row>
  </sheetData>
  <mergeCells count="10">
    <mergeCell ref="A1:J1"/>
    <mergeCell ref="A2:K2"/>
    <mergeCell ref="A3:K3"/>
    <mergeCell ref="E11:H11"/>
    <mergeCell ref="A5:L5"/>
    <mergeCell ref="B25:C25"/>
    <mergeCell ref="B26:C26"/>
    <mergeCell ref="A8:K8"/>
    <mergeCell ref="B9:G9"/>
    <mergeCell ref="A11:B11"/>
  </mergeCells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2012-05-24T15:19:01Z</cp:lastPrinted>
  <dcterms:created xsi:type="dcterms:W3CDTF">1996-10-08T23:32:33Z</dcterms:created>
  <dcterms:modified xsi:type="dcterms:W3CDTF">2012-10-09T07:35:54Z</dcterms:modified>
  <cp:category/>
  <cp:version/>
  <cp:contentType/>
  <cp:contentStatus/>
</cp:coreProperties>
</file>